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S Poljana\Desktop\Obrazac FI 2023-1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5200" windowHeight="1176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s="1"/>
  <c r="F307" i="9"/>
  <c r="H306" i="9"/>
  <c r="G306" i="9"/>
  <c r="F306" i="9"/>
  <c r="E306" i="9"/>
  <c r="B306" i="9" s="1"/>
  <c r="H305" i="9"/>
  <c r="E305" i="9" s="1"/>
  <c r="B305" i="9" s="1"/>
  <c r="G305" i="9"/>
  <c r="F305" i="9"/>
  <c r="H304" i="9"/>
  <c r="G304" i="9"/>
  <c r="F304" i="9"/>
  <c r="E304" i="9"/>
  <c r="B304" i="9" s="1"/>
  <c r="H303" i="9"/>
  <c r="E303" i="9" s="1"/>
  <c r="B303" i="9" s="1"/>
  <c r="G303" i="9"/>
  <c r="F303" i="9"/>
  <c r="H302" i="9"/>
  <c r="G302" i="9"/>
  <c r="F302" i="9"/>
  <c r="H301" i="9"/>
  <c r="E301" i="9" s="1"/>
  <c r="B301" i="9" s="1"/>
  <c r="G301" i="9"/>
  <c r="F301" i="9"/>
  <c r="H300" i="9"/>
  <c r="G300" i="9"/>
  <c r="F300" i="9"/>
  <c r="H299" i="9"/>
  <c r="G299" i="9"/>
  <c r="F299" i="9"/>
  <c r="H298" i="9"/>
  <c r="G298" i="9"/>
  <c r="F298" i="9"/>
  <c r="E298" i="9"/>
  <c r="B298" i="9" s="1"/>
  <c r="H297" i="9"/>
  <c r="G297" i="9"/>
  <c r="F297" i="9"/>
  <c r="H296" i="9"/>
  <c r="G296" i="9"/>
  <c r="F296" i="9"/>
  <c r="E296" i="9"/>
  <c r="B296" i="9" s="1"/>
  <c r="H295" i="9"/>
  <c r="G295" i="9"/>
  <c r="F295" i="9"/>
  <c r="H294" i="9"/>
  <c r="G294" i="9"/>
  <c r="F294" i="9"/>
  <c r="E294" i="9"/>
  <c r="B294" i="9" s="1"/>
  <c r="H293" i="9"/>
  <c r="G293" i="9"/>
  <c r="F293" i="9"/>
  <c r="H292" i="9"/>
  <c r="G292" i="9"/>
  <c r="F292" i="9"/>
  <c r="H291" i="9"/>
  <c r="E291" i="9" s="1"/>
  <c r="G291" i="9"/>
  <c r="F291" i="9"/>
  <c r="B291" i="9"/>
  <c r="F290" i="9"/>
  <c r="F289" i="9"/>
  <c r="H288" i="9"/>
  <c r="E288" i="9" s="1"/>
  <c r="B288" i="9" s="1"/>
  <c r="G288" i="9"/>
  <c r="F288" i="9"/>
  <c r="H287" i="9"/>
  <c r="G287" i="9"/>
  <c r="F287" i="9"/>
  <c r="H286" i="9"/>
  <c r="G286" i="9"/>
  <c r="F286" i="9"/>
  <c r="H285" i="9"/>
  <c r="G285" i="9"/>
  <c r="F285" i="9"/>
  <c r="F284" i="9"/>
  <c r="H283" i="9"/>
  <c r="G283" i="9"/>
  <c r="F283" i="9"/>
  <c r="E283" i="9"/>
  <c r="B283" i="9" s="1"/>
  <c r="H282" i="9"/>
  <c r="E282" i="9" s="1"/>
  <c r="B282" i="9" s="1"/>
  <c r="G282" i="9"/>
  <c r="F282" i="9"/>
  <c r="H281" i="9"/>
  <c r="E281" i="9" s="1"/>
  <c r="B281" i="9" s="1"/>
  <c r="G281" i="9"/>
  <c r="F281" i="9"/>
  <c r="F280" i="9"/>
  <c r="F279" i="9"/>
  <c r="F278" i="9"/>
  <c r="F277" i="9" s="1"/>
  <c r="F276" i="9"/>
  <c r="L275" i="9"/>
  <c r="H275" i="9"/>
  <c r="F275" i="9"/>
  <c r="F274" i="9"/>
  <c r="I273" i="9"/>
  <c r="E273" i="9" s="1"/>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B244" i="9" s="1"/>
  <c r="M243" i="9"/>
  <c r="L243" i="9"/>
  <c r="F243" i="9"/>
  <c r="E243" i="9"/>
  <c r="B243" i="9"/>
  <c r="M242" i="9"/>
  <c r="L242" i="9"/>
  <c r="F242" i="9" s="1"/>
  <c r="E242" i="9"/>
  <c r="B242" i="9" s="1"/>
  <c r="M241" i="9"/>
  <c r="L241" i="9"/>
  <c r="F241" i="9"/>
  <c r="E241" i="9"/>
  <c r="B241" i="9"/>
  <c r="M240" i="9"/>
  <c r="L240" i="9"/>
  <c r="F240" i="9" s="1"/>
  <c r="E240" i="9"/>
  <c r="B240" i="9" s="1"/>
  <c r="M239" i="9"/>
  <c r="L239" i="9"/>
  <c r="F239" i="9"/>
  <c r="E239" i="9"/>
  <c r="B239" i="9"/>
  <c r="M238" i="9"/>
  <c r="L238" i="9"/>
  <c r="F238" i="9" s="1"/>
  <c r="E238" i="9"/>
  <c r="B238" i="9" s="1"/>
  <c r="M237" i="9"/>
  <c r="L237" i="9"/>
  <c r="F237" i="9"/>
  <c r="E237" i="9"/>
  <c r="B237" i="9"/>
  <c r="M236" i="9"/>
  <c r="L236" i="9"/>
  <c r="F236" i="9" s="1"/>
  <c r="E236" i="9"/>
  <c r="B236" i="9" s="1"/>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M228" i="9"/>
  <c r="L228" i="9"/>
  <c r="F228" i="9" s="1"/>
  <c r="E228" i="9"/>
  <c r="B228" i="9" s="1"/>
  <c r="M227" i="9"/>
  <c r="L227" i="9"/>
  <c r="F227" i="9"/>
  <c r="E227" i="9"/>
  <c r="B227" i="9"/>
  <c r="M226" i="9"/>
  <c r="L226" i="9"/>
  <c r="F226" i="9" s="1"/>
  <c r="E226" i="9"/>
  <c r="B226" i="9" s="1"/>
  <c r="M225" i="9"/>
  <c r="L225" i="9"/>
  <c r="F225" i="9"/>
  <c r="E225" i="9"/>
  <c r="B225" i="9"/>
  <c r="M224" i="9"/>
  <c r="L224" i="9"/>
  <c r="F224" i="9" s="1"/>
  <c r="E224" i="9"/>
  <c r="B224" i="9" s="1"/>
  <c r="M223" i="9"/>
  <c r="L223" i="9"/>
  <c r="F223" i="9"/>
  <c r="E223" i="9"/>
  <c r="B223" i="9"/>
  <c r="M222" i="9"/>
  <c r="L222" i="9"/>
  <c r="F222" i="9" s="1"/>
  <c r="E222" i="9"/>
  <c r="B222" i="9" s="1"/>
  <c r="M221" i="9"/>
  <c r="L221" i="9"/>
  <c r="F221" i="9"/>
  <c r="E221" i="9"/>
  <c r="B221" i="9"/>
  <c r="M220" i="9"/>
  <c r="L220" i="9"/>
  <c r="F220" i="9" s="1"/>
  <c r="E220" i="9"/>
  <c r="B220" i="9" s="1"/>
  <c r="M219" i="9"/>
  <c r="L219" i="9"/>
  <c r="F219" i="9"/>
  <c r="E219" i="9"/>
  <c r="B219" i="9"/>
  <c r="M218" i="9"/>
  <c r="L218" i="9"/>
  <c r="E218" i="9"/>
  <c r="M217" i="9"/>
  <c r="L217" i="9"/>
  <c r="E217" i="9"/>
  <c r="M216" i="9"/>
  <c r="L216" i="9"/>
  <c r="F216" i="9" s="1"/>
  <c r="E216" i="9"/>
  <c r="B216" i="9" s="1"/>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F158" i="9"/>
  <c r="E158" i="9"/>
  <c r="B158" i="9" s="1"/>
  <c r="H157" i="9"/>
  <c r="E157" i="9" s="1"/>
  <c r="B157" i="9" s="1"/>
  <c r="G157" i="9"/>
  <c r="F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F143" i="9"/>
  <c r="H142" i="9"/>
  <c r="G142" i="9"/>
  <c r="F142" i="9"/>
  <c r="E142" i="9"/>
  <c r="B142" i="9" s="1"/>
  <c r="H141" i="9"/>
  <c r="E141" i="9" s="1"/>
  <c r="G141" i="9"/>
  <c r="F141" i="9"/>
  <c r="B141" i="9"/>
  <c r="H140" i="9"/>
  <c r="G140" i="9"/>
  <c r="F140" i="9"/>
  <c r="E140" i="9"/>
  <c r="B140" i="9" s="1"/>
  <c r="H139" i="9"/>
  <c r="E139" i="9" s="1"/>
  <c r="G139" i="9"/>
  <c r="F139" i="9"/>
  <c r="B139" i="9"/>
  <c r="H138" i="9"/>
  <c r="G138" i="9"/>
  <c r="F138" i="9"/>
  <c r="E138" i="9"/>
  <c r="B138" i="9" s="1"/>
  <c r="H137" i="9"/>
  <c r="E137" i="9" s="1"/>
  <c r="G137" i="9"/>
  <c r="F137" i="9"/>
  <c r="B137" i="9"/>
  <c r="H136" i="9"/>
  <c r="G136" i="9"/>
  <c r="F136" i="9"/>
  <c r="E136" i="9"/>
  <c r="B136" i="9" s="1"/>
  <c r="H135" i="9"/>
  <c r="E135" i="9" s="1"/>
  <c r="G135" i="9"/>
  <c r="F135" i="9"/>
  <c r="B135" i="9"/>
  <c r="H134" i="9"/>
  <c r="G134" i="9"/>
  <c r="F134" i="9"/>
  <c r="E134" i="9"/>
  <c r="B134" i="9" s="1"/>
  <c r="H133" i="9"/>
  <c r="E133" i="9" s="1"/>
  <c r="G133" i="9"/>
  <c r="F133" i="9"/>
  <c r="B133" i="9"/>
  <c r="H132" i="9"/>
  <c r="G132" i="9"/>
  <c r="F132" i="9"/>
  <c r="E132" i="9"/>
  <c r="B132" i="9" s="1"/>
  <c r="H131" i="9"/>
  <c r="E131" i="9" s="1"/>
  <c r="G131" i="9"/>
  <c r="F131" i="9"/>
  <c r="B131" i="9"/>
  <c r="H130" i="9"/>
  <c r="G130" i="9"/>
  <c r="F130" i="9"/>
  <c r="E130" i="9"/>
  <c r="B130" i="9" s="1"/>
  <c r="H129" i="9"/>
  <c r="E129" i="9" s="1"/>
  <c r="G129" i="9"/>
  <c r="F129" i="9"/>
  <c r="B129" i="9"/>
  <c r="H128" i="9"/>
  <c r="G128" i="9"/>
  <c r="F128" i="9"/>
  <c r="E128" i="9"/>
  <c r="B128" i="9" s="1"/>
  <c r="H127" i="9"/>
  <c r="E127" i="9" s="1"/>
  <c r="G127" i="9"/>
  <c r="F127" i="9"/>
  <c r="B127" i="9"/>
  <c r="H126" i="9"/>
  <c r="G126" i="9"/>
  <c r="F126" i="9"/>
  <c r="E126" i="9"/>
  <c r="B126" i="9" s="1"/>
  <c r="H125" i="9"/>
  <c r="E125" i="9" s="1"/>
  <c r="G125" i="9"/>
  <c r="F125" i="9"/>
  <c r="B125" i="9"/>
  <c r="H124" i="9"/>
  <c r="G124" i="9"/>
  <c r="F124" i="9"/>
  <c r="E124" i="9"/>
  <c r="B124" i="9" s="1"/>
  <c r="H123" i="9"/>
  <c r="E123" i="9" s="1"/>
  <c r="G123" i="9"/>
  <c r="F123" i="9"/>
  <c r="B123" i="9"/>
  <c r="H122" i="9"/>
  <c r="G122" i="9"/>
  <c r="F122" i="9"/>
  <c r="E122" i="9"/>
  <c r="B122" i="9" s="1"/>
  <c r="H121" i="9"/>
  <c r="E121" i="9" s="1"/>
  <c r="G121" i="9"/>
  <c r="F121" i="9"/>
  <c r="B121" i="9"/>
  <c r="H120" i="9"/>
  <c r="G120" i="9"/>
  <c r="F120" i="9"/>
  <c r="E120" i="9"/>
  <c r="B120" i="9" s="1"/>
  <c r="H119" i="9"/>
  <c r="E119" i="9" s="1"/>
  <c r="G119" i="9"/>
  <c r="F119" i="9"/>
  <c r="B119" i="9"/>
  <c r="H118" i="9"/>
  <c r="G118" i="9"/>
  <c r="F118" i="9"/>
  <c r="E118" i="9"/>
  <c r="B118" i="9" s="1"/>
  <c r="H117" i="9"/>
  <c r="E117" i="9" s="1"/>
  <c r="G117" i="9"/>
  <c r="F117" i="9"/>
  <c r="B117" i="9"/>
  <c r="H116" i="9"/>
  <c r="G116" i="9"/>
  <c r="F116" i="9"/>
  <c r="E116" i="9"/>
  <c r="B116" i="9" s="1"/>
  <c r="H115" i="9"/>
  <c r="E115" i="9" s="1"/>
  <c r="G115" i="9"/>
  <c r="F115" i="9"/>
  <c r="B115" i="9"/>
  <c r="H114" i="9"/>
  <c r="G114" i="9"/>
  <c r="F114" i="9"/>
  <c r="E114" i="9"/>
  <c r="B114" i="9" s="1"/>
  <c r="H113" i="9"/>
  <c r="E113" i="9" s="1"/>
  <c r="G113" i="9"/>
  <c r="F113" i="9"/>
  <c r="B113" i="9"/>
  <c r="H112" i="9"/>
  <c r="G112" i="9"/>
  <c r="F112" i="9"/>
  <c r="E112" i="9"/>
  <c r="B112" i="9" s="1"/>
  <c r="H111" i="9"/>
  <c r="E111" i="9" s="1"/>
  <c r="G111" i="9"/>
  <c r="F111" i="9"/>
  <c r="B111" i="9"/>
  <c r="H110" i="9"/>
  <c r="G110" i="9"/>
  <c r="F110" i="9"/>
  <c r="E110" i="9"/>
  <c r="B110" i="9" s="1"/>
  <c r="H109" i="9"/>
  <c r="E109" i="9" s="1"/>
  <c r="G109" i="9"/>
  <c r="F109" i="9"/>
  <c r="B109" i="9"/>
  <c r="H108" i="9"/>
  <c r="G108" i="9"/>
  <c r="F108" i="9"/>
  <c r="E108" i="9"/>
  <c r="B108" i="9" s="1"/>
  <c r="H107" i="9"/>
  <c r="E107" i="9" s="1"/>
  <c r="G107" i="9"/>
  <c r="F107" i="9"/>
  <c r="B107" i="9"/>
  <c r="H106" i="9"/>
  <c r="G106" i="9"/>
  <c r="F106" i="9"/>
  <c r="E106" i="9"/>
  <c r="B106" i="9" s="1"/>
  <c r="H105" i="9"/>
  <c r="E105" i="9" s="1"/>
  <c r="G105" i="9"/>
  <c r="F105" i="9"/>
  <c r="B105" i="9"/>
  <c r="H104" i="9"/>
  <c r="G104" i="9"/>
  <c r="F104" i="9"/>
  <c r="E104" i="9"/>
  <c r="B104" i="9" s="1"/>
  <c r="H103" i="9"/>
  <c r="E103" i="9" s="1"/>
  <c r="G103" i="9"/>
  <c r="F103" i="9"/>
  <c r="B103" i="9"/>
  <c r="H102" i="9"/>
  <c r="G102" i="9"/>
  <c r="F102" i="9"/>
  <c r="E102" i="9"/>
  <c r="B102" i="9" s="1"/>
  <c r="H101" i="9"/>
  <c r="E101" i="9" s="1"/>
  <c r="G101" i="9"/>
  <c r="F101" i="9"/>
  <c r="B101" i="9"/>
  <c r="H100" i="9"/>
  <c r="G100" i="9"/>
  <c r="F100" i="9"/>
  <c r="E100" i="9"/>
  <c r="B100" i="9" s="1"/>
  <c r="H99" i="9"/>
  <c r="E99" i="9" s="1"/>
  <c r="G99" i="9"/>
  <c r="F99" i="9"/>
  <c r="B99" i="9"/>
  <c r="H98" i="9"/>
  <c r="G98" i="9"/>
  <c r="F98" i="9"/>
  <c r="E98" i="9"/>
  <c r="B98" i="9" s="1"/>
  <c r="H97" i="9"/>
  <c r="E97" i="9" s="1"/>
  <c r="G97" i="9"/>
  <c r="F97" i="9"/>
  <c r="B97" i="9"/>
  <c r="H96" i="9"/>
  <c r="G96" i="9"/>
  <c r="F96" i="9"/>
  <c r="E96" i="9"/>
  <c r="B96" i="9" s="1"/>
  <c r="H95" i="9"/>
  <c r="E95" i="9" s="1"/>
  <c r="G95" i="9"/>
  <c r="F95" i="9"/>
  <c r="B95" i="9"/>
  <c r="H94" i="9"/>
  <c r="G94" i="9"/>
  <c r="F94" i="9"/>
  <c r="E94" i="9"/>
  <c r="B94" i="9" s="1"/>
  <c r="H93" i="9"/>
  <c r="E93" i="9" s="1"/>
  <c r="G93" i="9"/>
  <c r="F93" i="9"/>
  <c r="B93" i="9"/>
  <c r="H92" i="9"/>
  <c r="G92" i="9"/>
  <c r="F92" i="9"/>
  <c r="E92" i="9"/>
  <c r="B92" i="9" s="1"/>
  <c r="H91" i="9"/>
  <c r="E91" i="9" s="1"/>
  <c r="G91" i="9"/>
  <c r="F91" i="9"/>
  <c r="B91" i="9"/>
  <c r="H90" i="9"/>
  <c r="G90" i="9"/>
  <c r="F90" i="9"/>
  <c r="E90" i="9"/>
  <c r="B90" i="9" s="1"/>
  <c r="H89" i="9"/>
  <c r="E89" i="9" s="1"/>
  <c r="G89" i="9"/>
  <c r="F89" i="9"/>
  <c r="B89" i="9"/>
  <c r="H88" i="9"/>
  <c r="G88" i="9"/>
  <c r="F88" i="9"/>
  <c r="E88" i="9"/>
  <c r="B88" i="9" s="1"/>
  <c r="H87" i="9"/>
  <c r="E87" i="9" s="1"/>
  <c r="G87" i="9"/>
  <c r="F87" i="9"/>
  <c r="B87" i="9"/>
  <c r="H86" i="9"/>
  <c r="G86" i="9"/>
  <c r="F86" i="9"/>
  <c r="E86" i="9"/>
  <c r="B86" i="9" s="1"/>
  <c r="H85" i="9"/>
  <c r="E85" i="9" s="1"/>
  <c r="G85" i="9"/>
  <c r="F85" i="9"/>
  <c r="B85" i="9"/>
  <c r="H84" i="9"/>
  <c r="G84" i="9"/>
  <c r="F84" i="9"/>
  <c r="E84" i="9"/>
  <c r="B84" i="9" s="1"/>
  <c r="H83" i="9"/>
  <c r="E83" i="9" s="1"/>
  <c r="G83" i="9"/>
  <c r="F83" i="9"/>
  <c r="B83" i="9"/>
  <c r="H82" i="9"/>
  <c r="G82" i="9"/>
  <c r="F82" i="9"/>
  <c r="E82" i="9"/>
  <c r="B82" i="9" s="1"/>
  <c r="H81" i="9"/>
  <c r="E81" i="9" s="1"/>
  <c r="G81" i="9"/>
  <c r="F81" i="9"/>
  <c r="B81" i="9"/>
  <c r="H80" i="9"/>
  <c r="G80" i="9"/>
  <c r="F80" i="9"/>
  <c r="E80" i="9"/>
  <c r="B80" i="9" s="1"/>
  <c r="H79" i="9"/>
  <c r="E79" i="9" s="1"/>
  <c r="G79" i="9"/>
  <c r="F79" i="9"/>
  <c r="B79" i="9"/>
  <c r="H78" i="9"/>
  <c r="G78" i="9"/>
  <c r="F78" i="9"/>
  <c r="E78" i="9"/>
  <c r="B78" i="9" s="1"/>
  <c r="H77" i="9"/>
  <c r="E77" i="9" s="1"/>
  <c r="G77" i="9"/>
  <c r="F77" i="9"/>
  <c r="B77" i="9"/>
  <c r="H76" i="9"/>
  <c r="G76" i="9"/>
  <c r="F76" i="9"/>
  <c r="E76" i="9"/>
  <c r="B76" i="9" s="1"/>
  <c r="H75" i="9"/>
  <c r="E75" i="9" s="1"/>
  <c r="G75" i="9"/>
  <c r="F75" i="9"/>
  <c r="B75" i="9"/>
  <c r="H74" i="9"/>
  <c r="G74" i="9"/>
  <c r="F74" i="9"/>
  <c r="E74" i="9"/>
  <c r="B74" i="9" s="1"/>
  <c r="H73" i="9"/>
  <c r="E73" i="9" s="1"/>
  <c r="G73" i="9"/>
  <c r="F73" i="9"/>
  <c r="B73" i="9"/>
  <c r="H72" i="9"/>
  <c r="G72" i="9"/>
  <c r="F72" i="9"/>
  <c r="E72" i="9"/>
  <c r="B72" i="9" s="1"/>
  <c r="H71" i="9"/>
  <c r="E71" i="9" s="1"/>
  <c r="G71" i="9"/>
  <c r="F71" i="9"/>
  <c r="B71" i="9"/>
  <c r="H70" i="9"/>
  <c r="G70" i="9"/>
  <c r="F70" i="9"/>
  <c r="E70" i="9"/>
  <c r="B70" i="9" s="1"/>
  <c r="H69" i="9"/>
  <c r="E69" i="9" s="1"/>
  <c r="B69" i="9" s="1"/>
  <c r="G69" i="9"/>
  <c r="F69" i="9"/>
  <c r="H68" i="9"/>
  <c r="G68" i="9"/>
  <c r="F68" i="9"/>
  <c r="E68" i="9"/>
  <c r="B68" i="9" s="1"/>
  <c r="H67" i="9"/>
  <c r="E67" i="9" s="1"/>
  <c r="G67" i="9"/>
  <c r="F67" i="9"/>
  <c r="B67" i="9"/>
  <c r="H66" i="9"/>
  <c r="G66" i="9"/>
  <c r="F66" i="9"/>
  <c r="E66" i="9"/>
  <c r="B66" i="9" s="1"/>
  <c r="H65" i="9"/>
  <c r="E65" i="9" s="1"/>
  <c r="G65" i="9"/>
  <c r="F65" i="9"/>
  <c r="B65" i="9"/>
  <c r="H64" i="9"/>
  <c r="G64" i="9"/>
  <c r="F64" i="9"/>
  <c r="E64" i="9"/>
  <c r="B64" i="9" s="1"/>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G39" i="9"/>
  <c r="F39" i="9"/>
  <c r="E39" i="9"/>
  <c r="B39" i="9" s="1"/>
  <c r="H38" i="9"/>
  <c r="G38" i="9"/>
  <c r="F38" i="9"/>
  <c r="H37" i="9"/>
  <c r="G37" i="9"/>
  <c r="F37" i="9"/>
  <c r="E37" i="9"/>
  <c r="B37" i="9" s="1"/>
  <c r="H36" i="9"/>
  <c r="E36" i="9" s="1"/>
  <c r="B36" i="9" s="1"/>
  <c r="G36" i="9"/>
  <c r="F36" i="9"/>
  <c r="H35" i="9"/>
  <c r="G35" i="9"/>
  <c r="F35" i="9"/>
  <c r="E35" i="9"/>
  <c r="B35" i="9" s="1"/>
  <c r="H34" i="9"/>
  <c r="E34" i="9" s="1"/>
  <c r="B34" i="9" s="1"/>
  <c r="G34" i="9"/>
  <c r="F34" i="9"/>
  <c r="H33" i="9"/>
  <c r="G33" i="9"/>
  <c r="F33" i="9"/>
  <c r="H32" i="9"/>
  <c r="G32" i="9"/>
  <c r="F32" i="9"/>
  <c r="H31" i="9"/>
  <c r="E31" i="9" s="1"/>
  <c r="B31" i="9" s="1"/>
  <c r="G31" i="9"/>
  <c r="F31" i="9"/>
  <c r="H30" i="9"/>
  <c r="G30" i="9"/>
  <c r="F30" i="9"/>
  <c r="H29" i="9"/>
  <c r="G29" i="9"/>
  <c r="F29" i="9"/>
  <c r="E29" i="9"/>
  <c r="B29" i="9" s="1"/>
  <c r="H28" i="9"/>
  <c r="E28" i="9" s="1"/>
  <c r="B28" i="9" s="1"/>
  <c r="G28" i="9"/>
  <c r="F28" i="9"/>
  <c r="H27" i="9"/>
  <c r="G27" i="9"/>
  <c r="F27" i="9"/>
  <c r="H26" i="9"/>
  <c r="E26" i="9" s="1"/>
  <c r="B26" i="9" s="1"/>
  <c r="G26" i="9"/>
  <c r="F26" i="9"/>
  <c r="H25" i="9"/>
  <c r="G25" i="9"/>
  <c r="F25" i="9"/>
  <c r="E25" i="9"/>
  <c r="B25" i="9" s="1"/>
  <c r="H24" i="9"/>
  <c r="E24" i="9" s="1"/>
  <c r="B24" i="9" s="1"/>
  <c r="G24" i="9"/>
  <c r="F24" i="9"/>
  <c r="H23" i="9"/>
  <c r="E23" i="9" s="1"/>
  <c r="B23" i="9" s="1"/>
  <c r="G23" i="9"/>
  <c r="F23" i="9"/>
  <c r="H22" i="9"/>
  <c r="E22" i="9" s="1"/>
  <c r="B22" i="9" s="1"/>
  <c r="G22" i="9"/>
  <c r="F22" i="9"/>
  <c r="F21" i="9"/>
  <c r="F4" i="9"/>
  <c r="O3" i="9"/>
  <c r="G275" i="9" s="1"/>
  <c r="I3" i="9"/>
  <c r="H3" i="9"/>
  <c r="G3" i="9"/>
  <c r="D101" i="8"/>
  <c r="I36" i="3" s="1"/>
  <c r="D95" i="8"/>
  <c r="D90" i="8"/>
  <c r="C1565" i="1" s="1"/>
  <c r="H1565" i="1" s="1"/>
  <c r="D85" i="8"/>
  <c r="D80" i="8"/>
  <c r="C1555" i="1" s="1"/>
  <c r="G1555" i="1" s="1"/>
  <c r="D75" i="8"/>
  <c r="D70" i="8"/>
  <c r="C1545" i="1" s="1"/>
  <c r="D65" i="8"/>
  <c r="D60" i="8"/>
  <c r="C1535" i="1" s="1"/>
  <c r="D55" i="8"/>
  <c r="D50" i="8"/>
  <c r="D44" i="8"/>
  <c r="D36" i="8"/>
  <c r="D26" i="8"/>
  <c r="D18" i="8"/>
  <c r="C1493" i="1" s="1"/>
  <c r="G1493" i="1" s="1"/>
  <c r="D8" i="8"/>
  <c r="C1483" i="1" s="1"/>
  <c r="G1483" i="1" s="1"/>
  <c r="E44" i="7"/>
  <c r="D44" i="7"/>
  <c r="H32" i="3" s="1"/>
  <c r="E39" i="7"/>
  <c r="D39" i="7"/>
  <c r="E38" i="7"/>
  <c r="D38" i="7"/>
  <c r="H31" i="3" s="1"/>
  <c r="E30" i="7"/>
  <c r="D30" i="7"/>
  <c r="E23" i="7"/>
  <c r="D23" i="7"/>
  <c r="C1454" i="1" s="1"/>
  <c r="G1454" i="1" s="1"/>
  <c r="E22" i="7"/>
  <c r="D22" i="7"/>
  <c r="H30" i="3" s="1"/>
  <c r="E14" i="7"/>
  <c r="D14" i="7"/>
  <c r="E7" i="7"/>
  <c r="D7" i="7"/>
  <c r="E6" i="7"/>
  <c r="D6" i="7"/>
  <c r="E5" i="7"/>
  <c r="D5" i="7"/>
  <c r="G315" i="9" s="1"/>
  <c r="E315"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I27" i="3" s="1"/>
  <c r="D115" i="6"/>
  <c r="C1409" i="1" s="1"/>
  <c r="F113" i="6"/>
  <c r="F112" i="6"/>
  <c r="F111" i="6"/>
  <c r="F110" i="6"/>
  <c r="F109" i="6"/>
  <c r="F108" i="6"/>
  <c r="E107" i="6"/>
  <c r="D107" i="6"/>
  <c r="F107" i="6" s="1"/>
  <c r="F106" i="6"/>
  <c r="F105" i="6"/>
  <c r="F104" i="6"/>
  <c r="F103" i="6"/>
  <c r="F102" i="6"/>
  <c r="F101" i="6"/>
  <c r="F100" i="6"/>
  <c r="E99" i="6"/>
  <c r="E89" i="6" s="1"/>
  <c r="D1383" i="1" s="1"/>
  <c r="D99" i="6"/>
  <c r="F99" i="6" s="1"/>
  <c r="F98" i="6"/>
  <c r="F97" i="6"/>
  <c r="F96" i="6"/>
  <c r="F95" i="6"/>
  <c r="E94" i="6"/>
  <c r="D94" i="6"/>
  <c r="F94" i="6" s="1"/>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D39" i="6"/>
  <c r="F39" i="6" s="1"/>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I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1227" i="1" s="1"/>
  <c r="D250" i="5"/>
  <c r="F249" i="5"/>
  <c r="F248" i="5"/>
  <c r="F247" i="5"/>
  <c r="E246" i="5"/>
  <c r="D1223" i="1" s="1"/>
  <c r="D246" i="5"/>
  <c r="F244" i="5"/>
  <c r="F243" i="5"/>
  <c r="E242" i="5"/>
  <c r="D242" i="5"/>
  <c r="F242" i="5" s="1"/>
  <c r="F241" i="5"/>
  <c r="F240" i="5"/>
  <c r="E239" i="5"/>
  <c r="D1216" i="1" s="1"/>
  <c r="D239" i="5"/>
  <c r="D238" i="5" s="1"/>
  <c r="E238" i="5"/>
  <c r="D1215" i="1" s="1"/>
  <c r="F236" i="5"/>
  <c r="F235" i="5"/>
  <c r="E234" i="5"/>
  <c r="D1211" i="1" s="1"/>
  <c r="D234" i="5"/>
  <c r="F233" i="5"/>
  <c r="F232" i="5"/>
  <c r="F231" i="5"/>
  <c r="F230" i="5"/>
  <c r="F229" i="5"/>
  <c r="F228" i="5"/>
  <c r="F227" i="5"/>
  <c r="F226" i="5"/>
  <c r="F225" i="5"/>
  <c r="E224" i="5"/>
  <c r="E206" i="5"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E191" i="5"/>
  <c r="D191" i="5"/>
  <c r="D190" i="5" s="1"/>
  <c r="E190" i="5"/>
  <c r="H309" i="9" s="1"/>
  <c r="F189" i="5"/>
  <c r="F188" i="5"/>
  <c r="F187" i="5"/>
  <c r="F186" i="5"/>
  <c r="F185" i="5"/>
  <c r="F184" i="5"/>
  <c r="F183" i="5"/>
  <c r="F182" i="5"/>
  <c r="F181" i="5"/>
  <c r="E180" i="5"/>
  <c r="E177" i="5" s="1"/>
  <c r="H307" i="9" s="1"/>
  <c r="D180" i="5"/>
  <c r="F180" i="5" s="1"/>
  <c r="F179" i="5"/>
  <c r="F178" i="5"/>
  <c r="D177" i="5"/>
  <c r="F177"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90" i="9" s="1"/>
  <c r="F148" i="5"/>
  <c r="F147"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79" i="5"/>
  <c r="F79" i="5" s="1"/>
  <c r="D78" i="5"/>
  <c r="F78" i="5" s="1"/>
  <c r="F77" i="5"/>
  <c r="F76" i="5"/>
  <c r="F75" i="5"/>
  <c r="F74" i="5"/>
  <c r="F73" i="5"/>
  <c r="F72" i="5"/>
  <c r="F71" i="5"/>
  <c r="E70" i="5"/>
  <c r="D70" i="5"/>
  <c r="D69" i="5" s="1"/>
  <c r="F69" i="5" s="1"/>
  <c r="E69" i="5"/>
  <c r="F67" i="5"/>
  <c r="F66" i="5"/>
  <c r="F65" i="5"/>
  <c r="F64" i="5"/>
  <c r="E63" i="5"/>
  <c r="D63" i="5"/>
  <c r="F63" i="5" s="1"/>
  <c r="F62" i="5"/>
  <c r="F61" i="5"/>
  <c r="F60" i="5"/>
  <c r="F59" i="5"/>
  <c r="F58" i="5"/>
  <c r="F57" i="5"/>
  <c r="E56" i="5"/>
  <c r="D1034" i="1" s="1"/>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D12"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2" i="4" s="1"/>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E593" i="4"/>
  <c r="F592" i="4"/>
  <c r="F591" i="4"/>
  <c r="E590" i="4"/>
  <c r="D590" i="4"/>
  <c r="F590" i="4" s="1"/>
  <c r="F589" i="4"/>
  <c r="F588" i="4"/>
  <c r="E587" i="4"/>
  <c r="D587" i="4"/>
  <c r="F587" i="4" s="1"/>
  <c r="F586" i="4"/>
  <c r="E585" i="4"/>
  <c r="D585" i="4"/>
  <c r="F585" i="4" s="1"/>
  <c r="F584" i="4"/>
  <c r="F583" i="4"/>
  <c r="F582" i="4"/>
  <c r="E581" i="4"/>
  <c r="E580" i="4" s="1"/>
  <c r="D581" i="4"/>
  <c r="F581" i="4" s="1"/>
  <c r="F580" i="4"/>
  <c r="D580" i="4"/>
  <c r="F579" i="4"/>
  <c r="F578" i="4"/>
  <c r="E577" i="4"/>
  <c r="D577" i="4"/>
  <c r="F577" i="4" s="1"/>
  <c r="F576" i="4"/>
  <c r="F575" i="4"/>
  <c r="E574" i="4"/>
  <c r="D574" i="4"/>
  <c r="F574" i="4" s="1"/>
  <c r="F573" i="4"/>
  <c r="F572" i="4"/>
  <c r="E571" i="4"/>
  <c r="D571" i="4"/>
  <c r="F571" i="4" s="1"/>
  <c r="F570" i="4"/>
  <c r="F569"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E529" i="4"/>
  <c r="E528" i="4" s="1"/>
  <c r="F527" i="4"/>
  <c r="F526" i="4"/>
  <c r="E525" i="4"/>
  <c r="D525" i="4"/>
  <c r="F525" i="4" s="1"/>
  <c r="F524" i="4"/>
  <c r="F523" i="4"/>
  <c r="E522" i="4"/>
  <c r="D522" i="4"/>
  <c r="F522" i="4" s="1"/>
  <c r="F521" i="4"/>
  <c r="F520" i="4"/>
  <c r="E519" i="4"/>
  <c r="E515" i="4" s="1"/>
  <c r="D519" i="4"/>
  <c r="F519" i="4" s="1"/>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E472" i="4" s="1"/>
  <c r="D473" i="4"/>
  <c r="F473" i="4" s="1"/>
  <c r="F472" i="4"/>
  <c r="D472" i="4"/>
  <c r="F471" i="4"/>
  <c r="F470" i="4"/>
  <c r="E469" i="4"/>
  <c r="E459" i="4" s="1"/>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E421" i="4" s="1"/>
  <c r="D435" i="4"/>
  <c r="F435" i="4" s="1"/>
  <c r="F434" i="4"/>
  <c r="F433" i="4"/>
  <c r="F432" i="4"/>
  <c r="F431" i="4"/>
  <c r="E430" i="4"/>
  <c r="D430" i="4"/>
  <c r="F430" i="4" s="1"/>
  <c r="F429" i="4"/>
  <c r="F428" i="4"/>
  <c r="E427" i="4"/>
  <c r="D427" i="4"/>
  <c r="F427" i="4" s="1"/>
  <c r="F426" i="4"/>
  <c r="F425" i="4"/>
  <c r="F424" i="4"/>
  <c r="F423" i="4"/>
  <c r="E422" i="4"/>
  <c r="D422" i="4"/>
  <c r="E418" i="4"/>
  <c r="D413" i="1" s="1"/>
  <c r="D418" i="4"/>
  <c r="F418" i="4" s="1"/>
  <c r="E417" i="4"/>
  <c r="D412" i="1" s="1"/>
  <c r="D417" i="4"/>
  <c r="D644" i="4" s="1"/>
  <c r="E416" i="4"/>
  <c r="E643" i="4" s="1"/>
  <c r="D637" i="1" s="1"/>
  <c r="H637" i="1" s="1"/>
  <c r="D416" i="4"/>
  <c r="D643" i="4" s="1"/>
  <c r="F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78" i="1" s="1"/>
  <c r="D383" i="4"/>
  <c r="D36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E352" i="4"/>
  <c r="D352" i="4"/>
  <c r="F352" i="4" s="1"/>
  <c r="D351" i="4"/>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D311" i="4" s="1"/>
  <c r="F31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F263" i="4" s="1"/>
  <c r="F262" i="4"/>
  <c r="F261" i="4"/>
  <c r="F260" i="4"/>
  <c r="E259" i="4"/>
  <c r="D259" i="4"/>
  <c r="F259" i="4" s="1"/>
  <c r="F258" i="4"/>
  <c r="F257" i="4"/>
  <c r="F256" i="4"/>
  <c r="F255" i="4"/>
  <c r="F254" i="4"/>
  <c r="E253" i="4"/>
  <c r="E252" i="4" s="1"/>
  <c r="D253" i="4"/>
  <c r="F253" i="4" s="1"/>
  <c r="F252" i="4"/>
  <c r="D252" i="4"/>
  <c r="F251" i="4"/>
  <c r="F250" i="4"/>
  <c r="F249" i="4"/>
  <c r="F248" i="4"/>
  <c r="E247" i="4"/>
  <c r="D247" i="4"/>
  <c r="F247" i="4" s="1"/>
  <c r="F246" i="4"/>
  <c r="F245" i="4"/>
  <c r="E244" i="4"/>
  <c r="D244" i="4"/>
  <c r="F244" i="4" s="1"/>
  <c r="F243" i="4"/>
  <c r="F242" i="4"/>
  <c r="F241" i="4"/>
  <c r="E240" i="4"/>
  <c r="D240" i="4"/>
  <c r="F240" i="4" s="1"/>
  <c r="F239" i="4"/>
  <c r="F238" i="4"/>
  <c r="F237" i="4"/>
  <c r="E236" i="4"/>
  <c r="D236" i="4"/>
  <c r="D224" i="4" s="1"/>
  <c r="F224" i="4" s="1"/>
  <c r="F235" i="4"/>
  <c r="F234" i="4"/>
  <c r="F233" i="4"/>
  <c r="F232" i="4"/>
  <c r="E231" i="4"/>
  <c r="D231" i="4"/>
  <c r="F231" i="4" s="1"/>
  <c r="F230" i="4"/>
  <c r="F229" i="4"/>
  <c r="E228" i="4"/>
  <c r="D228" i="4"/>
  <c r="F228" i="4" s="1"/>
  <c r="F227" i="4"/>
  <c r="F226" i="4"/>
  <c r="E225" i="4"/>
  <c r="D225" i="4"/>
  <c r="F225" i="4" s="1"/>
  <c r="F223" i="4"/>
  <c r="F222" i="4"/>
  <c r="F221" i="4"/>
  <c r="F220" i="4"/>
  <c r="E219" i="4"/>
  <c r="E215" i="4" s="1"/>
  <c r="D219" i="4"/>
  <c r="F219" i="4" s="1"/>
  <c r="F218" i="4"/>
  <c r="F217" i="4"/>
  <c r="E216" i="4"/>
  <c r="D216" i="4"/>
  <c r="D215" i="4" s="1"/>
  <c r="F215" i="4" s="1"/>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0" i="1" s="1"/>
  <c r="D164" i="4"/>
  <c r="D163" i="4" s="1"/>
  <c r="F162" i="4"/>
  <c r="F161" i="4"/>
  <c r="F160" i="4"/>
  <c r="E159" i="4"/>
  <c r="D159" i="4"/>
  <c r="F159" i="4" s="1"/>
  <c r="F158" i="4"/>
  <c r="F157" i="4"/>
  <c r="F156" i="4"/>
  <c r="F155" i="4"/>
  <c r="F154" i="4"/>
  <c r="E153" i="4"/>
  <c r="E152" i="4" s="1"/>
  <c r="D148" i="1" s="1"/>
  <c r="D153" i="4"/>
  <c r="F152" i="4"/>
  <c r="D152" i="4"/>
  <c r="F150" i="4"/>
  <c r="F149" i="4"/>
  <c r="F148" i="4"/>
  <c r="F147" i="4"/>
  <c r="F146" i="4"/>
  <c r="F145" i="4"/>
  <c r="F144" i="4"/>
  <c r="F143" i="4"/>
  <c r="F142" i="4"/>
  <c r="F141" i="4"/>
  <c r="E140" i="4"/>
  <c r="D140" i="4"/>
  <c r="D139" i="4" s="1"/>
  <c r="F139" i="4" s="1"/>
  <c r="E139" i="4"/>
  <c r="F138" i="4"/>
  <c r="F137" i="4"/>
  <c r="F136" i="4"/>
  <c r="F135" i="4"/>
  <c r="E134" i="4"/>
  <c r="D134" i="4"/>
  <c r="D133" i="4" s="1"/>
  <c r="E133" i="4"/>
  <c r="F132" i="4"/>
  <c r="F131" i="4"/>
  <c r="F130" i="4"/>
  <c r="F129" i="4"/>
  <c r="E128" i="4"/>
  <c r="D128" i="4"/>
  <c r="F128" i="4" s="1"/>
  <c r="F127" i="4"/>
  <c r="F126" i="4"/>
  <c r="E125" i="4"/>
  <c r="E124" i="4" s="1"/>
  <c r="D125" i="4"/>
  <c r="F125" i="4" s="1"/>
  <c r="F124" i="4"/>
  <c r="D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6"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D82" i="4"/>
  <c r="F82" i="4" s="1"/>
  <c r="F81" i="4"/>
  <c r="F80" i="4"/>
  <c r="F79" i="4"/>
  <c r="F78" i="4"/>
  <c r="E77" i="4"/>
  <c r="D77" i="4"/>
  <c r="F77" i="4" s="1"/>
  <c r="F76" i="4"/>
  <c r="F75" i="4"/>
  <c r="E74" i="4"/>
  <c r="D74" i="4"/>
  <c r="F74" i="4" s="1"/>
  <c r="F73" i="4"/>
  <c r="F72" i="4"/>
  <c r="E71" i="4"/>
  <c r="D71" i="4"/>
  <c r="F71" i="4" s="1"/>
  <c r="F70" i="4"/>
  <c r="F69" i="4"/>
  <c r="E68" i="4"/>
  <c r="D68" i="4"/>
  <c r="C64" i="1"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D7" i="4" s="1"/>
  <c r="G36" i="3"/>
  <c r="B36" i="3"/>
  <c r="G35" i="3"/>
  <c r="B35" i="3"/>
  <c r="G34" i="3"/>
  <c r="B34" i="3"/>
  <c r="I33" i="3"/>
  <c r="G33" i="3"/>
  <c r="B33" i="3"/>
  <c r="I32" i="3"/>
  <c r="G32" i="3"/>
  <c r="B32" i="3"/>
  <c r="I31" i="3"/>
  <c r="G31" i="3"/>
  <c r="B31" i="3"/>
  <c r="I30" i="3"/>
  <c r="G30" i="3"/>
  <c r="B30" i="3"/>
  <c r="I29" i="3"/>
  <c r="G29" i="3"/>
  <c r="B29" i="3"/>
  <c r="G28" i="3"/>
  <c r="B28"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C1580" i="1"/>
  <c r="C1579" i="1"/>
  <c r="H1579" i="1" s="1"/>
  <c r="C1578" i="1"/>
  <c r="C1577" i="1"/>
  <c r="H1577" i="1" s="1"/>
  <c r="G1575" i="1"/>
  <c r="C1575" i="1"/>
  <c r="H1575" i="1" s="1"/>
  <c r="C1574" i="1"/>
  <c r="C1573" i="1"/>
  <c r="H1573" i="1" s="1"/>
  <c r="C1572" i="1"/>
  <c r="G1571" i="1"/>
  <c r="C1571" i="1"/>
  <c r="H1571" i="1" s="1"/>
  <c r="C1570" i="1"/>
  <c r="C1569" i="1"/>
  <c r="H1569" i="1" s="1"/>
  <c r="C1568" i="1"/>
  <c r="C1567" i="1"/>
  <c r="H1567" i="1" s="1"/>
  <c r="C1566" i="1"/>
  <c r="H1564" i="1"/>
  <c r="C1564" i="1"/>
  <c r="G1564" i="1" s="1"/>
  <c r="G1563" i="1"/>
  <c r="C1563" i="1"/>
  <c r="H1563" i="1" s="1"/>
  <c r="H1562" i="1"/>
  <c r="C1562" i="1"/>
  <c r="G1562" i="1" s="1"/>
  <c r="G1561" i="1"/>
  <c r="C1561" i="1"/>
  <c r="H1561" i="1" s="1"/>
  <c r="H1560" i="1"/>
  <c r="C1560" i="1"/>
  <c r="G1560" i="1" s="1"/>
  <c r="H1559" i="1"/>
  <c r="C1559" i="1"/>
  <c r="G1559" i="1" s="1"/>
  <c r="C1558" i="1"/>
  <c r="H1558" i="1" s="1"/>
  <c r="H1557" i="1"/>
  <c r="C1557" i="1"/>
  <c r="G1557" i="1" s="1"/>
  <c r="C1556" i="1"/>
  <c r="H1556" i="1" s="1"/>
  <c r="G1554" i="1"/>
  <c r="C1554" i="1"/>
  <c r="H1554" i="1" s="1"/>
  <c r="C1553" i="1"/>
  <c r="G1553" i="1" s="1"/>
  <c r="G1552" i="1"/>
  <c r="C1552" i="1"/>
  <c r="H1552" i="1" s="1"/>
  <c r="C1551" i="1"/>
  <c r="G1551" i="1" s="1"/>
  <c r="C1550" i="1"/>
  <c r="H1550" i="1" s="1"/>
  <c r="H1549" i="1"/>
  <c r="C1549" i="1"/>
  <c r="G1549" i="1" s="1"/>
  <c r="C1548" i="1"/>
  <c r="H1548" i="1" s="1"/>
  <c r="H1547" i="1"/>
  <c r="C1547" i="1"/>
  <c r="G1547" i="1" s="1"/>
  <c r="G1546" i="1"/>
  <c r="C1546" i="1"/>
  <c r="H1546" i="1" s="1"/>
  <c r="G1544" i="1"/>
  <c r="C1544" i="1"/>
  <c r="H1544" i="1" s="1"/>
  <c r="H1543" i="1"/>
  <c r="C1543" i="1"/>
  <c r="G1543" i="1" s="1"/>
  <c r="C1542" i="1"/>
  <c r="H1542" i="1" s="1"/>
  <c r="C1541" i="1"/>
  <c r="G1541" i="1" s="1"/>
  <c r="C1540" i="1"/>
  <c r="H1540" i="1" s="1"/>
  <c r="C1539" i="1"/>
  <c r="G1539" i="1" s="1"/>
  <c r="C1538" i="1"/>
  <c r="H1538" i="1" s="1"/>
  <c r="H1537" i="1"/>
  <c r="C1537" i="1"/>
  <c r="G1537" i="1" s="1"/>
  <c r="G1536" i="1"/>
  <c r="C1536" i="1"/>
  <c r="H1536" i="1" s="1"/>
  <c r="G1534" i="1"/>
  <c r="C1534" i="1"/>
  <c r="H1534" i="1" s="1"/>
  <c r="H1533" i="1"/>
  <c r="C1533" i="1"/>
  <c r="G1533" i="1" s="1"/>
  <c r="G1532" i="1"/>
  <c r="C1532" i="1"/>
  <c r="H1532" i="1" s="1"/>
  <c r="C1531" i="1"/>
  <c r="G1531" i="1" s="1"/>
  <c r="C1530" i="1"/>
  <c r="H1530" i="1" s="1"/>
  <c r="H1529" i="1"/>
  <c r="C1529" i="1"/>
  <c r="G1529" i="1" s="1"/>
  <c r="C1528" i="1"/>
  <c r="H1528" i="1" s="1"/>
  <c r="C1527" i="1"/>
  <c r="G1527" i="1" s="1"/>
  <c r="C1526" i="1"/>
  <c r="H1526" i="1" s="1"/>
  <c r="C1523" i="1"/>
  <c r="G1523" i="1" s="1"/>
  <c r="C1522" i="1"/>
  <c r="H1522" i="1" s="1"/>
  <c r="C1521" i="1"/>
  <c r="G1521" i="1" s="1"/>
  <c r="C1520" i="1"/>
  <c r="H1520" i="1" s="1"/>
  <c r="C1519" i="1"/>
  <c r="G1519" i="1" s="1"/>
  <c r="C1516" i="1"/>
  <c r="H1516" i="1" s="1"/>
  <c r="C1515" i="1"/>
  <c r="G1515" i="1" s="1"/>
  <c r="C1514" i="1"/>
  <c r="H1514" i="1" s="1"/>
  <c r="H1513" i="1"/>
  <c r="C1513" i="1"/>
  <c r="G1513" i="1" s="1"/>
  <c r="C1512" i="1"/>
  <c r="H1512" i="1" s="1"/>
  <c r="C1511" i="1"/>
  <c r="G1511" i="1" s="1"/>
  <c r="C1510" i="1"/>
  <c r="H1510" i="1" s="1"/>
  <c r="H1509" i="1"/>
  <c r="C1509" i="1"/>
  <c r="G1509" i="1" s="1"/>
  <c r="C1508" i="1"/>
  <c r="H1508" i="1" s="1"/>
  <c r="C1507" i="1"/>
  <c r="G1507" i="1" s="1"/>
  <c r="C1506" i="1"/>
  <c r="H1506" i="1" s="1"/>
  <c r="C1505" i="1"/>
  <c r="G1505" i="1" s="1"/>
  <c r="C1504" i="1"/>
  <c r="H1504" i="1" s="1"/>
  <c r="C1503" i="1"/>
  <c r="G1503" i="1" s="1"/>
  <c r="C1502" i="1"/>
  <c r="H1502" i="1" s="1"/>
  <c r="C1500" i="1"/>
  <c r="H1500" i="1" s="1"/>
  <c r="G1498" i="1"/>
  <c r="C1498" i="1"/>
  <c r="H1498" i="1" s="1"/>
  <c r="C1497" i="1"/>
  <c r="G1497" i="1" s="1"/>
  <c r="C1496" i="1"/>
  <c r="H1496" i="1" s="1"/>
  <c r="C1495" i="1"/>
  <c r="G1495" i="1" s="1"/>
  <c r="G1494" i="1"/>
  <c r="C1494" i="1"/>
  <c r="H1494" i="1" s="1"/>
  <c r="C1492" i="1"/>
  <c r="H1492" i="1" s="1"/>
  <c r="C1491" i="1"/>
  <c r="G1491" i="1" s="1"/>
  <c r="C1490" i="1"/>
  <c r="H1490" i="1" s="1"/>
  <c r="H1489" i="1"/>
  <c r="C1489" i="1"/>
  <c r="G1489" i="1" s="1"/>
  <c r="C1488" i="1"/>
  <c r="H1488" i="1" s="1"/>
  <c r="C1487" i="1"/>
  <c r="G1487" i="1" s="1"/>
  <c r="G1486" i="1"/>
  <c r="C1486" i="1"/>
  <c r="H1486" i="1" s="1"/>
  <c r="C1485" i="1"/>
  <c r="G1485" i="1" s="1"/>
  <c r="C1484" i="1"/>
  <c r="H1484" i="1" s="1"/>
  <c r="C1482" i="1"/>
  <c r="H1482" i="1" s="1"/>
  <c r="C1480" i="1"/>
  <c r="H1480" i="1" s="1"/>
  <c r="D1479" i="1"/>
  <c r="J1479" i="1" s="1"/>
  <c r="C1479" i="1"/>
  <c r="D1478" i="1"/>
  <c r="J1478" i="1" s="1"/>
  <c r="C1478" i="1"/>
  <c r="D1477" i="1"/>
  <c r="J1477" i="1" s="1"/>
  <c r="C1477" i="1"/>
  <c r="D1476" i="1"/>
  <c r="J1476" i="1" s="1"/>
  <c r="C1476" i="1"/>
  <c r="H1475" i="1"/>
  <c r="D1475" i="1"/>
  <c r="C1475" i="1"/>
  <c r="G1475" i="1" s="1"/>
  <c r="H1474" i="1"/>
  <c r="D1474" i="1"/>
  <c r="J1474" i="1" s="1"/>
  <c r="C1474" i="1"/>
  <c r="G1474" i="1" s="1"/>
  <c r="I1474" i="1" s="1"/>
  <c r="H1473" i="1"/>
  <c r="D1473" i="1"/>
  <c r="J1473" i="1" s="1"/>
  <c r="C1473" i="1"/>
  <c r="G1473" i="1" s="1"/>
  <c r="I1473" i="1" s="1"/>
  <c r="H1472" i="1"/>
  <c r="D1472" i="1"/>
  <c r="J1472" i="1" s="1"/>
  <c r="C1472" i="1"/>
  <c r="G1472" i="1" s="1"/>
  <c r="I1472" i="1" s="1"/>
  <c r="H1471" i="1"/>
  <c r="D1471" i="1"/>
  <c r="J1471" i="1" s="1"/>
  <c r="C1471" i="1"/>
  <c r="G1471" i="1" s="1"/>
  <c r="I1471" i="1" s="1"/>
  <c r="D1470" i="1"/>
  <c r="H1470" i="1" s="1"/>
  <c r="C1470" i="1"/>
  <c r="H1469" i="1"/>
  <c r="D1469" i="1"/>
  <c r="C1469" i="1"/>
  <c r="G1469" i="1" s="1"/>
  <c r="H1468" i="1"/>
  <c r="D1468" i="1"/>
  <c r="J1468" i="1" s="1"/>
  <c r="C1468" i="1"/>
  <c r="G1468" i="1" s="1"/>
  <c r="I1468" i="1" s="1"/>
  <c r="H1467" i="1"/>
  <c r="D1467" i="1"/>
  <c r="J1467" i="1" s="1"/>
  <c r="C1467" i="1"/>
  <c r="G1467" i="1" s="1"/>
  <c r="I1467" i="1" s="1"/>
  <c r="H1466" i="1"/>
  <c r="D1466" i="1"/>
  <c r="J1466" i="1" s="1"/>
  <c r="C1466" i="1"/>
  <c r="G1466" i="1" s="1"/>
  <c r="I1466" i="1" s="1"/>
  <c r="H1465" i="1"/>
  <c r="D1465" i="1"/>
  <c r="J1465" i="1" s="1"/>
  <c r="C1465" i="1"/>
  <c r="G1465" i="1" s="1"/>
  <c r="I1465" i="1" s="1"/>
  <c r="H1464" i="1"/>
  <c r="D1464" i="1"/>
  <c r="J1464" i="1" s="1"/>
  <c r="C1464" i="1"/>
  <c r="G1464" i="1" s="1"/>
  <c r="I1464" i="1" s="1"/>
  <c r="H1463" i="1"/>
  <c r="D1463" i="1"/>
  <c r="J1463" i="1" s="1"/>
  <c r="C1463" i="1"/>
  <c r="G1463" i="1" s="1"/>
  <c r="I1463" i="1" s="1"/>
  <c r="H1462" i="1"/>
  <c r="D1462" i="1"/>
  <c r="J1462" i="1" s="1"/>
  <c r="C1462" i="1"/>
  <c r="G1462" i="1" s="1"/>
  <c r="I1462" i="1" s="1"/>
  <c r="D1461" i="1"/>
  <c r="H1461" i="1" s="1"/>
  <c r="C1461" i="1"/>
  <c r="D1460" i="1"/>
  <c r="J1460" i="1" s="1"/>
  <c r="C1460" i="1"/>
  <c r="D1459" i="1"/>
  <c r="J1459" i="1" s="1"/>
  <c r="C1459" i="1"/>
  <c r="D1458" i="1"/>
  <c r="J1458" i="1" s="1"/>
  <c r="C1458" i="1"/>
  <c r="D1457" i="1"/>
  <c r="J1457" i="1" s="1"/>
  <c r="C1457" i="1"/>
  <c r="D1456" i="1"/>
  <c r="J1456" i="1" s="1"/>
  <c r="C1456" i="1"/>
  <c r="D1455" i="1"/>
  <c r="J1455" i="1" s="1"/>
  <c r="C1455" i="1"/>
  <c r="D1454" i="1"/>
  <c r="D1453" i="1"/>
  <c r="D1452" i="1"/>
  <c r="J1452" i="1" s="1"/>
  <c r="C1452" i="1"/>
  <c r="D1451" i="1"/>
  <c r="J1451" i="1" s="1"/>
  <c r="C1451" i="1"/>
  <c r="D1450" i="1"/>
  <c r="J1450" i="1" s="1"/>
  <c r="C1450" i="1"/>
  <c r="D1449" i="1"/>
  <c r="J1449" i="1" s="1"/>
  <c r="C1449" i="1"/>
  <c r="D1448" i="1"/>
  <c r="J1448" i="1" s="1"/>
  <c r="C1448" i="1"/>
  <c r="D1447" i="1"/>
  <c r="J1447" i="1" s="1"/>
  <c r="C1447" i="1"/>
  <c r="D1446" i="1"/>
  <c r="J1446" i="1" s="1"/>
  <c r="C1446" i="1"/>
  <c r="J1445" i="1"/>
  <c r="D1445" i="1"/>
  <c r="C1445" i="1"/>
  <c r="H1445" i="1" s="1"/>
  <c r="D1444" i="1"/>
  <c r="C1444" i="1"/>
  <c r="D1443" i="1"/>
  <c r="C1443" i="1"/>
  <c r="D1442" i="1"/>
  <c r="C1442" i="1"/>
  <c r="D1441" i="1"/>
  <c r="C1441" i="1"/>
  <c r="D1440" i="1"/>
  <c r="C1440" i="1"/>
  <c r="D1439" i="1"/>
  <c r="C1439" i="1"/>
  <c r="D1438" i="1"/>
  <c r="C1438" i="1"/>
  <c r="H1438" i="1" s="1"/>
  <c r="D1437" i="1"/>
  <c r="C1437" i="1"/>
  <c r="H1437" i="1" s="1"/>
  <c r="D1436" i="1"/>
  <c r="C1436" i="1"/>
  <c r="H1436" i="1" s="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D1410" i="1"/>
  <c r="C1410" i="1"/>
  <c r="H1410"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G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C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D1240" i="1"/>
  <c r="C1240" i="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D1228" i="1"/>
  <c r="C1228" i="1"/>
  <c r="H1228" i="1" s="1"/>
  <c r="C1227" i="1"/>
  <c r="D1226" i="1"/>
  <c r="C1226" i="1"/>
  <c r="H1226" i="1" s="1"/>
  <c r="D1225" i="1"/>
  <c r="C1225" i="1"/>
  <c r="H1225" i="1" s="1"/>
  <c r="D1224" i="1"/>
  <c r="C1224" i="1"/>
  <c r="C1223" i="1"/>
  <c r="D1221" i="1"/>
  <c r="C1221" i="1"/>
  <c r="H1221" i="1" s="1"/>
  <c r="D1220" i="1"/>
  <c r="C1220" i="1"/>
  <c r="H1220" i="1" s="1"/>
  <c r="D1219" i="1"/>
  <c r="C1219" i="1"/>
  <c r="H1219" i="1" s="1"/>
  <c r="D1218" i="1"/>
  <c r="C1218" i="1"/>
  <c r="H1218" i="1" s="1"/>
  <c r="D1217" i="1"/>
  <c r="C1217" i="1"/>
  <c r="H1217" i="1" s="1"/>
  <c r="C1216" i="1"/>
  <c r="C1215" i="1"/>
  <c r="D1213" i="1"/>
  <c r="C1213" i="1"/>
  <c r="H1213" i="1" s="1"/>
  <c r="D1212" i="1"/>
  <c r="C1212" i="1"/>
  <c r="H1212" i="1" s="1"/>
  <c r="C1211" i="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C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D1154" i="1"/>
  <c r="C1154"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D1138" i="1"/>
  <c r="C1138" i="1"/>
  <c r="H1138" i="1" s="1"/>
  <c r="D1137" i="1"/>
  <c r="C1137" i="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C1034" i="1"/>
  <c r="D1033" i="1"/>
  <c r="C1033" i="1"/>
  <c r="D1032" i="1"/>
  <c r="C1032" i="1"/>
  <c r="D1031" i="1"/>
  <c r="C1031" i="1"/>
  <c r="G1031" i="1" s="1"/>
  <c r="D1030" i="1"/>
  <c r="C1030" i="1"/>
  <c r="D1029" i="1"/>
  <c r="C1029" i="1"/>
  <c r="G1029" i="1" s="1"/>
  <c r="D1028" i="1"/>
  <c r="C1028" i="1"/>
  <c r="G1028" i="1" s="1"/>
  <c r="D1027" i="1"/>
  <c r="C1027" i="1"/>
  <c r="G1027" i="1" s="1"/>
  <c r="D1026" i="1"/>
  <c r="C1026" i="1"/>
  <c r="G1026" i="1" s="1"/>
  <c r="D1025" i="1"/>
  <c r="C1025" i="1"/>
  <c r="D1024" i="1"/>
  <c r="C1024" i="1"/>
  <c r="G1024" i="1" s="1"/>
  <c r="D1023" i="1"/>
  <c r="C1023" i="1"/>
  <c r="D1022" i="1"/>
  <c r="C1022" i="1"/>
  <c r="G1022" i="1" s="1"/>
  <c r="D1021" i="1"/>
  <c r="C1021" i="1"/>
  <c r="G1021" i="1" s="1"/>
  <c r="D1020" i="1"/>
  <c r="C1020" i="1"/>
  <c r="G1020" i="1" s="1"/>
  <c r="D1019" i="1"/>
  <c r="C1019" i="1"/>
  <c r="G1019" i="1" s="1"/>
  <c r="D1018" i="1"/>
  <c r="C1018" i="1"/>
  <c r="D1017" i="1"/>
  <c r="C1017" i="1"/>
  <c r="G1017" i="1" s="1"/>
  <c r="D1016" i="1"/>
  <c r="C1016" i="1"/>
  <c r="G1016" i="1" s="1"/>
  <c r="D1015" i="1"/>
  <c r="C1015" i="1"/>
  <c r="G1015" i="1" s="1"/>
  <c r="D1014" i="1"/>
  <c r="C1014" i="1"/>
  <c r="D1013" i="1"/>
  <c r="C1013" i="1"/>
  <c r="D1012" i="1"/>
  <c r="C1012" i="1"/>
  <c r="G1012" i="1" s="1"/>
  <c r="D1011" i="1"/>
  <c r="C1011" i="1"/>
  <c r="G1011" i="1" s="1"/>
  <c r="D1010" i="1"/>
  <c r="C1010" i="1"/>
  <c r="G1010" i="1" s="1"/>
  <c r="D1009" i="1"/>
  <c r="C1009" i="1"/>
  <c r="G1009" i="1" s="1"/>
  <c r="D1008" i="1"/>
  <c r="C1008" i="1"/>
  <c r="G1008" i="1" s="1"/>
  <c r="D1007" i="1"/>
  <c r="C1007" i="1"/>
  <c r="G1007" i="1" s="1"/>
  <c r="D1006" i="1"/>
  <c r="C1006" i="1"/>
  <c r="D1005" i="1"/>
  <c r="C1005" i="1"/>
  <c r="G1005" i="1" s="1"/>
  <c r="D1004" i="1"/>
  <c r="C1004" i="1"/>
  <c r="D1003" i="1"/>
  <c r="C1003" i="1"/>
  <c r="D1002" i="1"/>
  <c r="C1002" i="1"/>
  <c r="G1002" i="1" s="1"/>
  <c r="D1001" i="1"/>
  <c r="C1001" i="1"/>
  <c r="G1001" i="1" s="1"/>
  <c r="D1000" i="1"/>
  <c r="C1000" i="1"/>
  <c r="D999" i="1"/>
  <c r="C999" i="1"/>
  <c r="D998" i="1"/>
  <c r="C998" i="1"/>
  <c r="C997" i="1"/>
  <c r="D996" i="1"/>
  <c r="C996" i="1"/>
  <c r="D995" i="1"/>
  <c r="C995" i="1"/>
  <c r="G995" i="1" s="1"/>
  <c r="D994" i="1"/>
  <c r="C994" i="1"/>
  <c r="G994" i="1" s="1"/>
  <c r="D993" i="1"/>
  <c r="C993" i="1"/>
  <c r="D992" i="1"/>
  <c r="C992" i="1"/>
  <c r="G992" i="1" s="1"/>
  <c r="D991" i="1"/>
  <c r="C991" i="1"/>
  <c r="C990" i="1"/>
  <c r="D989" i="1"/>
  <c r="C989" i="1"/>
  <c r="G989" i="1" s="1"/>
  <c r="D988" i="1"/>
  <c r="C988" i="1"/>
  <c r="G988" i="1" s="1"/>
  <c r="D987" i="1"/>
  <c r="C987" i="1"/>
  <c r="D986" i="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H791" i="1"/>
  <c r="D791" i="1"/>
  <c r="C791" i="1"/>
  <c r="G791" i="1" s="1"/>
  <c r="D790" i="1"/>
  <c r="H790" i="1" s="1"/>
  <c r="C790" i="1"/>
  <c r="H789" i="1"/>
  <c r="D789" i="1"/>
  <c r="C789" i="1"/>
  <c r="G789" i="1" s="1"/>
  <c r="D788" i="1"/>
  <c r="H788" i="1" s="1"/>
  <c r="C788" i="1"/>
  <c r="H787" i="1"/>
  <c r="D787" i="1"/>
  <c r="C787" i="1"/>
  <c r="G787" i="1" s="1"/>
  <c r="D786" i="1"/>
  <c r="H786" i="1" s="1"/>
  <c r="C786" i="1"/>
  <c r="H785" i="1"/>
  <c r="D785" i="1"/>
  <c r="C785" i="1"/>
  <c r="G785" i="1" s="1"/>
  <c r="D784" i="1"/>
  <c r="H784" i="1" s="1"/>
  <c r="C784" i="1"/>
  <c r="H783" i="1"/>
  <c r="D783" i="1"/>
  <c r="C783" i="1"/>
  <c r="G783" i="1" s="1"/>
  <c r="D782" i="1"/>
  <c r="H782" i="1" s="1"/>
  <c r="C782" i="1"/>
  <c r="H781" i="1"/>
  <c r="D781" i="1"/>
  <c r="C781" i="1"/>
  <c r="G781" i="1" s="1"/>
  <c r="D780" i="1"/>
  <c r="C780" i="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G716" i="1" s="1"/>
  <c r="D715" i="1"/>
  <c r="H715" i="1" s="1"/>
  <c r="C715" i="1"/>
  <c r="G715" i="1" s="1"/>
  <c r="D714" i="1"/>
  <c r="H714" i="1" s="1"/>
  <c r="C714" i="1"/>
  <c r="G714" i="1" s="1"/>
  <c r="D713" i="1"/>
  <c r="H713" i="1" s="1"/>
  <c r="C713" i="1"/>
  <c r="D712" i="1"/>
  <c r="H712" i="1" s="1"/>
  <c r="C712" i="1"/>
  <c r="G712" i="1" s="1"/>
  <c r="D711" i="1"/>
  <c r="H711" i="1" s="1"/>
  <c r="C711" i="1"/>
  <c r="D710" i="1"/>
  <c r="H710" i="1" s="1"/>
  <c r="C710" i="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G670" i="1" s="1"/>
  <c r="D669" i="1"/>
  <c r="C669" i="1"/>
  <c r="G669" i="1" s="1"/>
  <c r="D668" i="1"/>
  <c r="H668" i="1" s="1"/>
  <c r="C668" i="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H649" i="1" s="1"/>
  <c r="C649" i="1"/>
  <c r="D648" i="1"/>
  <c r="H648" i="1" s="1"/>
  <c r="C648" i="1"/>
  <c r="G648" i="1" s="1"/>
  <c r="D647" i="1"/>
  <c r="H647" i="1" s="1"/>
  <c r="C647" i="1"/>
  <c r="D646" i="1"/>
  <c r="H646" i="1" s="1"/>
  <c r="C646" i="1"/>
  <c r="G646" i="1" s="1"/>
  <c r="C645" i="1"/>
  <c r="D644" i="1"/>
  <c r="H644" i="1" s="1"/>
  <c r="C644" i="1"/>
  <c r="G644" i="1" s="1"/>
  <c r="D643" i="1"/>
  <c r="H643" i="1" s="1"/>
  <c r="C643" i="1"/>
  <c r="G643" i="1" s="1"/>
  <c r="D642" i="1"/>
  <c r="H642" i="1" s="1"/>
  <c r="C642" i="1"/>
  <c r="G642" i="1" s="1"/>
  <c r="D641" i="1"/>
  <c r="H641" i="1" s="1"/>
  <c r="C641" i="1"/>
  <c r="G641" i="1" s="1"/>
  <c r="C638" i="1"/>
  <c r="C637" i="1"/>
  <c r="D632" i="1"/>
  <c r="H632" i="1" s="1"/>
  <c r="C632" i="1"/>
  <c r="G632" i="1" s="1"/>
  <c r="D631" i="1"/>
  <c r="H631" i="1" s="1"/>
  <c r="C631" i="1"/>
  <c r="D628" i="1"/>
  <c r="H628" i="1" s="1"/>
  <c r="C628" i="1"/>
  <c r="G628" i="1" s="1"/>
  <c r="D627" i="1"/>
  <c r="H627" i="1" s="1"/>
  <c r="C627" i="1"/>
  <c r="G627" i="1" s="1"/>
  <c r="D626" i="1"/>
  <c r="H626" i="1" s="1"/>
  <c r="C626" i="1"/>
  <c r="G626" i="1" s="1"/>
  <c r="D625" i="1"/>
  <c r="H625" i="1" s="1"/>
  <c r="C625" i="1"/>
  <c r="G625" i="1" s="1"/>
  <c r="D624" i="1"/>
  <c r="H624" i="1" s="1"/>
  <c r="C624" i="1"/>
  <c r="G624" i="1" s="1"/>
  <c r="D623" i="1"/>
  <c r="H623" i="1" s="1"/>
  <c r="C623" i="1"/>
  <c r="G623" i="1" s="1"/>
  <c r="D622" i="1"/>
  <c r="H622" i="1" s="1"/>
  <c r="C622" i="1"/>
  <c r="G622" i="1" s="1"/>
  <c r="D621" i="1"/>
  <c r="H621" i="1" s="1"/>
  <c r="C621" i="1"/>
  <c r="G621" i="1" s="1"/>
  <c r="D620" i="1"/>
  <c r="H620" i="1" s="1"/>
  <c r="C620" i="1"/>
  <c r="G620" i="1" s="1"/>
  <c r="D619" i="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G599" i="1" s="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D587" i="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4" i="1"/>
  <c r="H574" i="1" s="1"/>
  <c r="C574" i="1"/>
  <c r="G574" i="1" s="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D561" i="1"/>
  <c r="D560" i="1"/>
  <c r="H560" i="1" s="1"/>
  <c r="C560" i="1"/>
  <c r="G560" i="1" s="1"/>
  <c r="D559" i="1"/>
  <c r="H559" i="1" s="1"/>
  <c r="C559" i="1"/>
  <c r="G559" i="1" s="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G549" i="1" s="1"/>
  <c r="D548" i="1"/>
  <c r="H548" i="1" s="1"/>
  <c r="C548" i="1"/>
  <c r="G548" i="1" s="1"/>
  <c r="D547" i="1"/>
  <c r="H547" i="1" s="1"/>
  <c r="C547" i="1"/>
  <c r="G547" i="1" s="1"/>
  <c r="D546" i="1"/>
  <c r="H546" i="1" s="1"/>
  <c r="C546" i="1"/>
  <c r="G546" i="1" s="1"/>
  <c r="D545" i="1"/>
  <c r="H545" i="1" s="1"/>
  <c r="C545" i="1"/>
  <c r="G545" i="1" s="1"/>
  <c r="D544" i="1"/>
  <c r="H544" i="1" s="1"/>
  <c r="C544" i="1"/>
  <c r="G544" i="1" s="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H530" i="1" s="1"/>
  <c r="C530" i="1"/>
  <c r="G530" i="1" s="1"/>
  <c r="D529" i="1"/>
  <c r="H529" i="1" s="1"/>
  <c r="C529" i="1"/>
  <c r="G529" i="1" s="1"/>
  <c r="D528" i="1"/>
  <c r="H528" i="1" s="1"/>
  <c r="C528" i="1"/>
  <c r="G528" i="1" s="1"/>
  <c r="D527" i="1"/>
  <c r="H527" i="1" s="1"/>
  <c r="C527" i="1"/>
  <c r="G527" i="1" s="1"/>
  <c r="D526" i="1"/>
  <c r="H526" i="1" s="1"/>
  <c r="C526" i="1"/>
  <c r="G526" i="1" s="1"/>
  <c r="D525" i="1"/>
  <c r="H525" i="1" s="1"/>
  <c r="C525" i="1"/>
  <c r="G525" i="1" s="1"/>
  <c r="D524" i="1"/>
  <c r="H524" i="1" s="1"/>
  <c r="C524" i="1"/>
  <c r="G524" i="1" s="1"/>
  <c r="D523" i="1"/>
  <c r="D522" i="1"/>
  <c r="D521" i="1"/>
  <c r="H521" i="1" s="1"/>
  <c r="C521" i="1"/>
  <c r="G521" i="1" s="1"/>
  <c r="D520" i="1"/>
  <c r="H520" i="1" s="1"/>
  <c r="C520" i="1"/>
  <c r="G520" i="1" s="1"/>
  <c r="D519" i="1"/>
  <c r="H519" i="1" s="1"/>
  <c r="C519" i="1"/>
  <c r="G519" i="1" s="1"/>
  <c r="D518" i="1"/>
  <c r="H518" i="1" s="1"/>
  <c r="C518" i="1"/>
  <c r="G518" i="1" s="1"/>
  <c r="D517" i="1"/>
  <c r="H517" i="1" s="1"/>
  <c r="C517" i="1"/>
  <c r="G517" i="1" s="1"/>
  <c r="D516" i="1"/>
  <c r="H516" i="1" s="1"/>
  <c r="C516" i="1"/>
  <c r="G516" i="1" s="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D509" i="1"/>
  <c r="H509" i="1" s="1"/>
  <c r="C509" i="1"/>
  <c r="G509" i="1" s="1"/>
  <c r="D508" i="1"/>
  <c r="C508" i="1"/>
  <c r="G508" i="1" s="1"/>
  <c r="D507" i="1"/>
  <c r="C507" i="1"/>
  <c r="G507" i="1" s="1"/>
  <c r="D506" i="1"/>
  <c r="C506" i="1"/>
  <c r="G506" i="1" s="1"/>
  <c r="D505" i="1"/>
  <c r="C505" i="1"/>
  <c r="G505" i="1" s="1"/>
  <c r="D504" i="1"/>
  <c r="C504" i="1"/>
  <c r="G504" i="1" s="1"/>
  <c r="D503" i="1"/>
  <c r="C503" i="1"/>
  <c r="G503" i="1" s="1"/>
  <c r="D502" i="1"/>
  <c r="C502" i="1"/>
  <c r="G502" i="1" s="1"/>
  <c r="D501" i="1"/>
  <c r="C501" i="1"/>
  <c r="G501" i="1" s="1"/>
  <c r="D500" i="1"/>
  <c r="C500" i="1"/>
  <c r="G500" i="1" s="1"/>
  <c r="D499" i="1"/>
  <c r="C499" i="1"/>
  <c r="G499" i="1" s="1"/>
  <c r="D498" i="1"/>
  <c r="C498" i="1"/>
  <c r="G498" i="1" s="1"/>
  <c r="D497" i="1"/>
  <c r="C497" i="1"/>
  <c r="G497" i="1" s="1"/>
  <c r="D496" i="1"/>
  <c r="C496" i="1"/>
  <c r="G496" i="1" s="1"/>
  <c r="D495" i="1"/>
  <c r="C495" i="1"/>
  <c r="G495" i="1" s="1"/>
  <c r="D494" i="1"/>
  <c r="C494" i="1"/>
  <c r="G494" i="1" s="1"/>
  <c r="D493" i="1"/>
  <c r="C493" i="1"/>
  <c r="G493" i="1" s="1"/>
  <c r="D492" i="1"/>
  <c r="C492" i="1"/>
  <c r="G492" i="1" s="1"/>
  <c r="D491" i="1"/>
  <c r="C491" i="1"/>
  <c r="G491" i="1" s="1"/>
  <c r="D490" i="1"/>
  <c r="C490" i="1"/>
  <c r="G490" i="1" s="1"/>
  <c r="D489" i="1"/>
  <c r="C489" i="1"/>
  <c r="G489" i="1" s="1"/>
  <c r="D488" i="1"/>
  <c r="C488" i="1"/>
  <c r="G488" i="1" s="1"/>
  <c r="D487" i="1"/>
  <c r="C487" i="1"/>
  <c r="G487" i="1" s="1"/>
  <c r="D486" i="1"/>
  <c r="C486" i="1"/>
  <c r="G486" i="1" s="1"/>
  <c r="D485" i="1"/>
  <c r="C485" i="1"/>
  <c r="G485" i="1" s="1"/>
  <c r="D484" i="1"/>
  <c r="C484" i="1"/>
  <c r="G484" i="1" s="1"/>
  <c r="D483" i="1"/>
  <c r="C483" i="1"/>
  <c r="G483" i="1" s="1"/>
  <c r="D482" i="1"/>
  <c r="C482" i="1"/>
  <c r="G482" i="1" s="1"/>
  <c r="D481" i="1"/>
  <c r="C481" i="1"/>
  <c r="G481" i="1" s="1"/>
  <c r="D480" i="1"/>
  <c r="C480" i="1"/>
  <c r="G480" i="1" s="1"/>
  <c r="D479" i="1"/>
  <c r="C479" i="1"/>
  <c r="G479" i="1" s="1"/>
  <c r="C478" i="1"/>
  <c r="D477" i="1"/>
  <c r="C477" i="1"/>
  <c r="G477" i="1" s="1"/>
  <c r="D476" i="1"/>
  <c r="C476" i="1"/>
  <c r="G476" i="1" s="1"/>
  <c r="D475" i="1"/>
  <c r="C475" i="1"/>
  <c r="G475" i="1" s="1"/>
  <c r="D474" i="1"/>
  <c r="C474" i="1"/>
  <c r="G474" i="1" s="1"/>
  <c r="D473" i="1"/>
  <c r="C473" i="1"/>
  <c r="G473" i="1" s="1"/>
  <c r="D472" i="1"/>
  <c r="C472" i="1"/>
  <c r="G472" i="1" s="1"/>
  <c r="D471" i="1"/>
  <c r="C471" i="1"/>
  <c r="G471" i="1" s="1"/>
  <c r="D470" i="1"/>
  <c r="C470" i="1"/>
  <c r="G470" i="1" s="1"/>
  <c r="D469" i="1"/>
  <c r="C469" i="1"/>
  <c r="G469" i="1" s="1"/>
  <c r="D468" i="1"/>
  <c r="C468" i="1"/>
  <c r="G468" i="1" s="1"/>
  <c r="D467" i="1"/>
  <c r="C467" i="1"/>
  <c r="G467" i="1" s="1"/>
  <c r="D466" i="1"/>
  <c r="C466" i="1"/>
  <c r="G466" i="1" s="1"/>
  <c r="D465" i="1"/>
  <c r="C465" i="1"/>
  <c r="G465" i="1" s="1"/>
  <c r="D464" i="1"/>
  <c r="C464" i="1"/>
  <c r="G464" i="1" s="1"/>
  <c r="D463" i="1"/>
  <c r="C463" i="1"/>
  <c r="G463" i="1" s="1"/>
  <c r="D462" i="1"/>
  <c r="C462" i="1"/>
  <c r="G462" i="1" s="1"/>
  <c r="D461" i="1"/>
  <c r="C461" i="1"/>
  <c r="G461" i="1" s="1"/>
  <c r="D460" i="1"/>
  <c r="C460" i="1"/>
  <c r="G460" i="1" s="1"/>
  <c r="D459" i="1"/>
  <c r="C459" i="1"/>
  <c r="G459" i="1" s="1"/>
  <c r="D458" i="1"/>
  <c r="C458" i="1"/>
  <c r="G458" i="1" s="1"/>
  <c r="D457" i="1"/>
  <c r="C457" i="1"/>
  <c r="G457" i="1" s="1"/>
  <c r="D456" i="1"/>
  <c r="C456" i="1"/>
  <c r="G456" i="1" s="1"/>
  <c r="D455" i="1"/>
  <c r="C455" i="1"/>
  <c r="G455" i="1" s="1"/>
  <c r="D454" i="1"/>
  <c r="C454" i="1"/>
  <c r="G454" i="1" s="1"/>
  <c r="D453" i="1"/>
  <c r="D452" i="1"/>
  <c r="C452" i="1"/>
  <c r="G452" i="1" s="1"/>
  <c r="D451" i="1"/>
  <c r="C451" i="1"/>
  <c r="G451" i="1" s="1"/>
  <c r="D450" i="1"/>
  <c r="C450" i="1"/>
  <c r="G450" i="1" s="1"/>
  <c r="D449" i="1"/>
  <c r="C449" i="1"/>
  <c r="G449" i="1" s="1"/>
  <c r="D448" i="1"/>
  <c r="C448" i="1"/>
  <c r="G448" i="1" s="1"/>
  <c r="D447" i="1"/>
  <c r="C447" i="1"/>
  <c r="G447" i="1" s="1"/>
  <c r="D446" i="1"/>
  <c r="C446" i="1"/>
  <c r="G446" i="1" s="1"/>
  <c r="D445" i="1"/>
  <c r="C445" i="1"/>
  <c r="G445" i="1" s="1"/>
  <c r="D444" i="1"/>
  <c r="C444" i="1"/>
  <c r="G444" i="1" s="1"/>
  <c r="D443" i="1"/>
  <c r="C443" i="1"/>
  <c r="G443" i="1" s="1"/>
  <c r="D442" i="1"/>
  <c r="C442" i="1"/>
  <c r="G442" i="1" s="1"/>
  <c r="D441" i="1"/>
  <c r="C441" i="1"/>
  <c r="G441" i="1" s="1"/>
  <c r="D440" i="1"/>
  <c r="C440" i="1"/>
  <c r="G440" i="1" s="1"/>
  <c r="D439" i="1"/>
  <c r="C439" i="1"/>
  <c r="G439" i="1" s="1"/>
  <c r="D438" i="1"/>
  <c r="C438" i="1"/>
  <c r="G438" i="1" s="1"/>
  <c r="D437" i="1"/>
  <c r="C437" i="1"/>
  <c r="G437" i="1" s="1"/>
  <c r="D436" i="1"/>
  <c r="C436" i="1"/>
  <c r="G436" i="1" s="1"/>
  <c r="D435" i="1"/>
  <c r="C435" i="1"/>
  <c r="G435" i="1" s="1"/>
  <c r="D434" i="1"/>
  <c r="C434" i="1"/>
  <c r="G434" i="1" s="1"/>
  <c r="D433" i="1"/>
  <c r="C433" i="1"/>
  <c r="G433" i="1" s="1"/>
  <c r="D432" i="1"/>
  <c r="C432" i="1"/>
  <c r="G432" i="1" s="1"/>
  <c r="D431" i="1"/>
  <c r="C431" i="1"/>
  <c r="G431" i="1" s="1"/>
  <c r="D430" i="1"/>
  <c r="C430" i="1"/>
  <c r="G430" i="1" s="1"/>
  <c r="D429" i="1"/>
  <c r="C429" i="1"/>
  <c r="G429" i="1" s="1"/>
  <c r="D428" i="1"/>
  <c r="C428" i="1"/>
  <c r="G428" i="1" s="1"/>
  <c r="D427" i="1"/>
  <c r="C427" i="1"/>
  <c r="G427" i="1" s="1"/>
  <c r="D426" i="1"/>
  <c r="C426" i="1"/>
  <c r="G426" i="1" s="1"/>
  <c r="D425" i="1"/>
  <c r="C425" i="1"/>
  <c r="G425" i="1" s="1"/>
  <c r="D424" i="1"/>
  <c r="C424" i="1"/>
  <c r="G424" i="1" s="1"/>
  <c r="D423" i="1"/>
  <c r="C423" i="1"/>
  <c r="G423" i="1" s="1"/>
  <c r="D422" i="1"/>
  <c r="C422" i="1"/>
  <c r="G422" i="1" s="1"/>
  <c r="D421" i="1"/>
  <c r="C421" i="1"/>
  <c r="G421" i="1" s="1"/>
  <c r="D420" i="1"/>
  <c r="C420" i="1"/>
  <c r="G420" i="1" s="1"/>
  <c r="D419" i="1"/>
  <c r="C419" i="1"/>
  <c r="G419" i="1" s="1"/>
  <c r="D418" i="1"/>
  <c r="C418" i="1"/>
  <c r="G418" i="1" s="1"/>
  <c r="D417" i="1"/>
  <c r="C417" i="1"/>
  <c r="G417" i="1" s="1"/>
  <c r="D416" i="1"/>
  <c r="C416" i="1"/>
  <c r="G416" i="1" s="1"/>
  <c r="D415" i="1"/>
  <c r="C413" i="1"/>
  <c r="C412" i="1"/>
  <c r="C411" i="1"/>
  <c r="D406" i="1"/>
  <c r="C406" i="1"/>
  <c r="G406" i="1" s="1"/>
  <c r="D405" i="1"/>
  <c r="C405" i="1"/>
  <c r="D404" i="1"/>
  <c r="C404" i="1"/>
  <c r="D401" i="1"/>
  <c r="C401" i="1"/>
  <c r="G401" i="1" s="1"/>
  <c r="D400" i="1"/>
  <c r="C400" i="1"/>
  <c r="G400" i="1" s="1"/>
  <c r="D399" i="1"/>
  <c r="C399" i="1"/>
  <c r="G399" i="1" s="1"/>
  <c r="D398" i="1"/>
  <c r="C398" i="1"/>
  <c r="D397" i="1"/>
  <c r="C397" i="1"/>
  <c r="D396" i="1"/>
  <c r="C396" i="1"/>
  <c r="G396" i="1" s="1"/>
  <c r="D395" i="1"/>
  <c r="C395" i="1"/>
  <c r="G395" i="1" s="1"/>
  <c r="D394" i="1"/>
  <c r="C394" i="1"/>
  <c r="G394" i="1" s="1"/>
  <c r="D393" i="1"/>
  <c r="C393" i="1"/>
  <c r="G393" i="1" s="1"/>
  <c r="D392" i="1"/>
  <c r="C392" i="1"/>
  <c r="G392" i="1" s="1"/>
  <c r="D391" i="1"/>
  <c r="C391" i="1"/>
  <c r="G391" i="1" s="1"/>
  <c r="D390" i="1"/>
  <c r="C390" i="1"/>
  <c r="G390" i="1" s="1"/>
  <c r="D389" i="1"/>
  <c r="C389" i="1"/>
  <c r="G389" i="1" s="1"/>
  <c r="D388" i="1"/>
  <c r="C388" i="1"/>
  <c r="G388" i="1" s="1"/>
  <c r="D387" i="1"/>
  <c r="C387" i="1"/>
  <c r="G387" i="1" s="1"/>
  <c r="D386" i="1"/>
  <c r="C386" i="1"/>
  <c r="G386" i="1" s="1"/>
  <c r="D385" i="1"/>
  <c r="C385" i="1"/>
  <c r="G385" i="1" s="1"/>
  <c r="D384" i="1"/>
  <c r="C384" i="1"/>
  <c r="G384" i="1" s="1"/>
  <c r="D383" i="1"/>
  <c r="C383" i="1"/>
  <c r="G383" i="1" s="1"/>
  <c r="D382" i="1"/>
  <c r="C382" i="1"/>
  <c r="G382" i="1" s="1"/>
  <c r="D381" i="1"/>
  <c r="C381" i="1"/>
  <c r="G381" i="1" s="1"/>
  <c r="D380" i="1"/>
  <c r="C380" i="1"/>
  <c r="G380" i="1" s="1"/>
  <c r="D379" i="1"/>
  <c r="C379" i="1"/>
  <c r="G379" i="1" s="1"/>
  <c r="C378" i="1"/>
  <c r="D377" i="1"/>
  <c r="C377" i="1"/>
  <c r="G377" i="1" s="1"/>
  <c r="D376" i="1"/>
  <c r="C376" i="1"/>
  <c r="G376" i="1" s="1"/>
  <c r="D375" i="1"/>
  <c r="C375" i="1"/>
  <c r="G375" i="1" s="1"/>
  <c r="D374" i="1"/>
  <c r="C374" i="1"/>
  <c r="G374" i="1" s="1"/>
  <c r="D373" i="1"/>
  <c r="C373" i="1"/>
  <c r="G373" i="1" s="1"/>
  <c r="D372" i="1"/>
  <c r="C372" i="1"/>
  <c r="G372" i="1" s="1"/>
  <c r="D371" i="1"/>
  <c r="C371" i="1"/>
  <c r="G371" i="1" s="1"/>
  <c r="D370" i="1"/>
  <c r="C370" i="1"/>
  <c r="G370" i="1" s="1"/>
  <c r="D369" i="1"/>
  <c r="C369" i="1"/>
  <c r="G369" i="1" s="1"/>
  <c r="D368" i="1"/>
  <c r="C368" i="1"/>
  <c r="G368" i="1" s="1"/>
  <c r="D367" i="1"/>
  <c r="C367" i="1"/>
  <c r="G367" i="1" s="1"/>
  <c r="D366" i="1"/>
  <c r="C366" i="1"/>
  <c r="G366" i="1" s="1"/>
  <c r="D365" i="1"/>
  <c r="C365" i="1"/>
  <c r="G365" i="1" s="1"/>
  <c r="D364" i="1"/>
  <c r="C364" i="1"/>
  <c r="G364" i="1" s="1"/>
  <c r="D363" i="1"/>
  <c r="C363" i="1"/>
  <c r="G363" i="1" s="1"/>
  <c r="D362" i="1"/>
  <c r="C362" i="1"/>
  <c r="G362" i="1" s="1"/>
  <c r="D361" i="1"/>
  <c r="C361" i="1"/>
  <c r="G361" i="1" s="1"/>
  <c r="D360" i="1"/>
  <c r="C360" i="1"/>
  <c r="G360" i="1" s="1"/>
  <c r="D359" i="1"/>
  <c r="C359" i="1"/>
  <c r="G359" i="1" s="1"/>
  <c r="C358" i="1"/>
  <c r="D357" i="1"/>
  <c r="C357" i="1"/>
  <c r="G357" i="1" s="1"/>
  <c r="D356" i="1"/>
  <c r="C356" i="1"/>
  <c r="G356" i="1" s="1"/>
  <c r="D355" i="1"/>
  <c r="C355" i="1"/>
  <c r="G355" i="1" s="1"/>
  <c r="D354" i="1"/>
  <c r="C354" i="1"/>
  <c r="G354" i="1" s="1"/>
  <c r="D353" i="1"/>
  <c r="C353" i="1"/>
  <c r="G353" i="1" s="1"/>
  <c r="D352" i="1"/>
  <c r="C352" i="1"/>
  <c r="G352" i="1" s="1"/>
  <c r="D351" i="1"/>
  <c r="C351" i="1"/>
  <c r="G351" i="1" s="1"/>
  <c r="D350" i="1"/>
  <c r="C350" i="1"/>
  <c r="G350" i="1" s="1"/>
  <c r="D349" i="1"/>
  <c r="C349" i="1"/>
  <c r="G349" i="1" s="1"/>
  <c r="D348" i="1"/>
  <c r="C348" i="1"/>
  <c r="G348" i="1" s="1"/>
  <c r="D347" i="1"/>
  <c r="C347" i="1"/>
  <c r="G347" i="1" s="1"/>
  <c r="C346" i="1"/>
  <c r="D344" i="1"/>
  <c r="C344" i="1"/>
  <c r="G344" i="1" s="1"/>
  <c r="D343" i="1"/>
  <c r="C343" i="1"/>
  <c r="G343" i="1" s="1"/>
  <c r="D342" i="1"/>
  <c r="C342" i="1"/>
  <c r="G342" i="1" s="1"/>
  <c r="D341" i="1"/>
  <c r="C341" i="1"/>
  <c r="G341" i="1" s="1"/>
  <c r="D340" i="1"/>
  <c r="C340" i="1"/>
  <c r="G340" i="1" s="1"/>
  <c r="D339" i="1"/>
  <c r="C339" i="1"/>
  <c r="G339" i="1" s="1"/>
  <c r="D338" i="1"/>
  <c r="C338" i="1"/>
  <c r="G338" i="1" s="1"/>
  <c r="D337" i="1"/>
  <c r="C337" i="1"/>
  <c r="G337" i="1" s="1"/>
  <c r="D336" i="1"/>
  <c r="C336" i="1"/>
  <c r="G336" i="1" s="1"/>
  <c r="D335" i="1"/>
  <c r="C335" i="1"/>
  <c r="G335" i="1" s="1"/>
  <c r="D334" i="1"/>
  <c r="C334" i="1"/>
  <c r="G334" i="1" s="1"/>
  <c r="D333" i="1"/>
  <c r="C333" i="1"/>
  <c r="G333" i="1" s="1"/>
  <c r="D332" i="1"/>
  <c r="C332" i="1"/>
  <c r="G332" i="1" s="1"/>
  <c r="D331" i="1"/>
  <c r="C331" i="1"/>
  <c r="G331" i="1" s="1"/>
  <c r="D330" i="1"/>
  <c r="C330" i="1"/>
  <c r="G330" i="1" s="1"/>
  <c r="D329" i="1"/>
  <c r="C329" i="1"/>
  <c r="G329" i="1" s="1"/>
  <c r="D328" i="1"/>
  <c r="C328" i="1"/>
  <c r="G328" i="1" s="1"/>
  <c r="D327" i="1"/>
  <c r="C327" i="1"/>
  <c r="G327" i="1" s="1"/>
  <c r="D326" i="1"/>
  <c r="C326" i="1"/>
  <c r="G326" i="1" s="1"/>
  <c r="D325" i="1"/>
  <c r="C325" i="1"/>
  <c r="G325" i="1" s="1"/>
  <c r="D324" i="1"/>
  <c r="C324" i="1"/>
  <c r="G324" i="1" s="1"/>
  <c r="D323" i="1"/>
  <c r="C323" i="1"/>
  <c r="G323" i="1" s="1"/>
  <c r="D322" i="1"/>
  <c r="C322" i="1"/>
  <c r="G322" i="1" s="1"/>
  <c r="D321" i="1"/>
  <c r="C321" i="1"/>
  <c r="G321" i="1" s="1"/>
  <c r="D320" i="1"/>
  <c r="C320" i="1"/>
  <c r="G320" i="1" s="1"/>
  <c r="D319" i="1"/>
  <c r="C319" i="1"/>
  <c r="G319" i="1" s="1"/>
  <c r="D318" i="1"/>
  <c r="C318" i="1"/>
  <c r="G318" i="1" s="1"/>
  <c r="D317" i="1"/>
  <c r="C317" i="1"/>
  <c r="G317" i="1" s="1"/>
  <c r="D316" i="1"/>
  <c r="C316" i="1"/>
  <c r="G316" i="1" s="1"/>
  <c r="D315" i="1"/>
  <c r="C315" i="1"/>
  <c r="G315" i="1" s="1"/>
  <c r="D314" i="1"/>
  <c r="C314" i="1"/>
  <c r="G314" i="1" s="1"/>
  <c r="D313" i="1"/>
  <c r="C313" i="1"/>
  <c r="G313" i="1" s="1"/>
  <c r="D312" i="1"/>
  <c r="C312" i="1"/>
  <c r="G312" i="1" s="1"/>
  <c r="D311" i="1"/>
  <c r="C311" i="1"/>
  <c r="G311" i="1" s="1"/>
  <c r="D310" i="1"/>
  <c r="C310" i="1"/>
  <c r="G310" i="1" s="1"/>
  <c r="D309" i="1"/>
  <c r="C309" i="1"/>
  <c r="G309" i="1" s="1"/>
  <c r="D308" i="1"/>
  <c r="C308" i="1"/>
  <c r="G308" i="1" s="1"/>
  <c r="D307" i="1"/>
  <c r="C307" i="1"/>
  <c r="G307" i="1" s="1"/>
  <c r="C306" i="1"/>
  <c r="D305" i="1"/>
  <c r="C305" i="1"/>
  <c r="G305" i="1" s="1"/>
  <c r="D304" i="1"/>
  <c r="C304" i="1"/>
  <c r="G304" i="1" s="1"/>
  <c r="D303" i="1"/>
  <c r="C303" i="1"/>
  <c r="G303" i="1" s="1"/>
  <c r="D302" i="1"/>
  <c r="C302" i="1"/>
  <c r="G302" i="1" s="1"/>
  <c r="D301" i="1"/>
  <c r="C301" i="1"/>
  <c r="G301" i="1" s="1"/>
  <c r="D300" i="1"/>
  <c r="C300" i="1"/>
  <c r="G300" i="1" s="1"/>
  <c r="D299" i="1"/>
  <c r="C299" i="1"/>
  <c r="G299" i="1" s="1"/>
  <c r="D298" i="1"/>
  <c r="C298" i="1"/>
  <c r="G298" i="1" s="1"/>
  <c r="D297" i="1"/>
  <c r="C297" i="1"/>
  <c r="G297" i="1" s="1"/>
  <c r="D296" i="1"/>
  <c r="C296" i="1"/>
  <c r="G296" i="1" s="1"/>
  <c r="D295" i="1"/>
  <c r="C295" i="1"/>
  <c r="G295" i="1" s="1"/>
  <c r="C294" i="1"/>
  <c r="D292" i="1"/>
  <c r="C292" i="1"/>
  <c r="G292" i="1" s="1"/>
  <c r="D291" i="1"/>
  <c r="C291" i="1"/>
  <c r="G291" i="1" s="1"/>
  <c r="D290" i="1"/>
  <c r="C290" i="1"/>
  <c r="D289" i="1"/>
  <c r="C289" i="1"/>
  <c r="D288" i="1"/>
  <c r="C288" i="1"/>
  <c r="D284" i="1"/>
  <c r="C284" i="1"/>
  <c r="G284" i="1" s="1"/>
  <c r="D283" i="1"/>
  <c r="C283" i="1"/>
  <c r="G283" i="1" s="1"/>
  <c r="D282" i="1"/>
  <c r="C282" i="1"/>
  <c r="G282" i="1" s="1"/>
  <c r="D281" i="1"/>
  <c r="C281" i="1"/>
  <c r="G281" i="1" s="1"/>
  <c r="D280" i="1"/>
  <c r="C280" i="1"/>
  <c r="G280" i="1" s="1"/>
  <c r="D279" i="1"/>
  <c r="C279" i="1"/>
  <c r="G279" i="1" s="1"/>
  <c r="D278" i="1"/>
  <c r="C278" i="1"/>
  <c r="G278" i="1" s="1"/>
  <c r="D277" i="1"/>
  <c r="C277" i="1"/>
  <c r="G277" i="1" s="1"/>
  <c r="D276" i="1"/>
  <c r="C276" i="1"/>
  <c r="G276" i="1" s="1"/>
  <c r="D275" i="1"/>
  <c r="C275" i="1"/>
  <c r="G275" i="1" s="1"/>
  <c r="D274" i="1"/>
  <c r="C274" i="1"/>
  <c r="G274" i="1" s="1"/>
  <c r="D273" i="1"/>
  <c r="C273" i="1"/>
  <c r="G273" i="1" s="1"/>
  <c r="D272" i="1"/>
  <c r="C272" i="1"/>
  <c r="G272" i="1" s="1"/>
  <c r="D271" i="1"/>
  <c r="C271" i="1"/>
  <c r="G271" i="1" s="1"/>
  <c r="D270" i="1"/>
  <c r="C270" i="1"/>
  <c r="G270" i="1" s="1"/>
  <c r="D269" i="1"/>
  <c r="C269" i="1"/>
  <c r="G269" i="1" s="1"/>
  <c r="D268" i="1"/>
  <c r="C268" i="1"/>
  <c r="G268" i="1" s="1"/>
  <c r="D267" i="1"/>
  <c r="C267" i="1"/>
  <c r="G267" i="1" s="1"/>
  <c r="D266" i="1"/>
  <c r="C266" i="1"/>
  <c r="G266" i="1" s="1"/>
  <c r="D265" i="1"/>
  <c r="C265" i="1"/>
  <c r="G265" i="1" s="1"/>
  <c r="D264" i="1"/>
  <c r="C264" i="1"/>
  <c r="G264" i="1" s="1"/>
  <c r="D263" i="1"/>
  <c r="C263" i="1"/>
  <c r="G263" i="1" s="1"/>
  <c r="D262" i="1"/>
  <c r="C262" i="1"/>
  <c r="D261" i="1"/>
  <c r="C261" i="1"/>
  <c r="G261" i="1" s="1"/>
  <c r="D260" i="1"/>
  <c r="C260" i="1"/>
  <c r="C259" i="1"/>
  <c r="D258" i="1"/>
  <c r="C258" i="1"/>
  <c r="G258" i="1" s="1"/>
  <c r="D257" i="1"/>
  <c r="C257" i="1"/>
  <c r="D256" i="1"/>
  <c r="C256" i="1"/>
  <c r="G256" i="1" s="1"/>
  <c r="D255" i="1"/>
  <c r="C255" i="1"/>
  <c r="D254" i="1"/>
  <c r="C254" i="1"/>
  <c r="G254" i="1" s="1"/>
  <c r="D253" i="1"/>
  <c r="C253" i="1"/>
  <c r="G253" i="1" s="1"/>
  <c r="D252" i="1"/>
  <c r="C252" i="1"/>
  <c r="G252" i="1" s="1"/>
  <c r="D251" i="1"/>
  <c r="C251" i="1"/>
  <c r="G251" i="1" s="1"/>
  <c r="D250" i="1"/>
  <c r="C250" i="1"/>
  <c r="G250" i="1" s="1"/>
  <c r="D249" i="1"/>
  <c r="C249" i="1"/>
  <c r="G249" i="1" s="1"/>
  <c r="D248" i="1"/>
  <c r="C248" i="1"/>
  <c r="D247" i="1"/>
  <c r="C247" i="1"/>
  <c r="G247" i="1" s="1"/>
  <c r="D246" i="1"/>
  <c r="C246" i="1"/>
  <c r="G246" i="1" s="1"/>
  <c r="D245" i="1"/>
  <c r="C245" i="1"/>
  <c r="G245" i="1" s="1"/>
  <c r="D244" i="1"/>
  <c r="C244" i="1"/>
  <c r="G244" i="1" s="1"/>
  <c r="D243" i="1"/>
  <c r="C243" i="1"/>
  <c r="G243" i="1" s="1"/>
  <c r="D242" i="1"/>
  <c r="C242" i="1"/>
  <c r="G242" i="1" s="1"/>
  <c r="D241" i="1"/>
  <c r="C241" i="1"/>
  <c r="G241" i="1" s="1"/>
  <c r="D240" i="1"/>
  <c r="C240" i="1"/>
  <c r="G240" i="1" s="1"/>
  <c r="D239" i="1"/>
  <c r="C239" i="1"/>
  <c r="G239" i="1" s="1"/>
  <c r="D238" i="1"/>
  <c r="C238" i="1"/>
  <c r="G238" i="1" s="1"/>
  <c r="D237" i="1"/>
  <c r="C237" i="1"/>
  <c r="G237" i="1" s="1"/>
  <c r="D236" i="1"/>
  <c r="C236" i="1"/>
  <c r="G236" i="1" s="1"/>
  <c r="D235" i="1"/>
  <c r="C235" i="1"/>
  <c r="G235" i="1" s="1"/>
  <c r="D234" i="1"/>
  <c r="C234" i="1"/>
  <c r="G234" i="1" s="1"/>
  <c r="D233" i="1"/>
  <c r="C233" i="1"/>
  <c r="G233" i="1" s="1"/>
  <c r="D232" i="1"/>
  <c r="C232" i="1"/>
  <c r="G232" i="1" s="1"/>
  <c r="D231" i="1"/>
  <c r="C231" i="1"/>
  <c r="G231" i="1" s="1"/>
  <c r="D230" i="1"/>
  <c r="C230" i="1"/>
  <c r="G230" i="1" s="1"/>
  <c r="D229" i="1"/>
  <c r="C229" i="1"/>
  <c r="G229" i="1" s="1"/>
  <c r="D228" i="1"/>
  <c r="C228" i="1"/>
  <c r="G228" i="1" s="1"/>
  <c r="D227" i="1"/>
  <c r="C227" i="1"/>
  <c r="G227" i="1" s="1"/>
  <c r="D226" i="1"/>
  <c r="C226" i="1"/>
  <c r="G226" i="1" s="1"/>
  <c r="D225" i="1"/>
  <c r="C225" i="1"/>
  <c r="G225" i="1" s="1"/>
  <c r="D224" i="1"/>
  <c r="C224" i="1"/>
  <c r="G224" i="1" s="1"/>
  <c r="D223" i="1"/>
  <c r="C223" i="1"/>
  <c r="G223" i="1" s="1"/>
  <c r="D222" i="1"/>
  <c r="C222" i="1"/>
  <c r="G222" i="1" s="1"/>
  <c r="D221" i="1"/>
  <c r="C221" i="1"/>
  <c r="G221" i="1" s="1"/>
  <c r="C220" i="1"/>
  <c r="D219" i="1"/>
  <c r="C219" i="1"/>
  <c r="G219" i="1" s="1"/>
  <c r="D218" i="1"/>
  <c r="C218" i="1"/>
  <c r="G218" i="1" s="1"/>
  <c r="D217" i="1"/>
  <c r="C217" i="1"/>
  <c r="G217" i="1" s="1"/>
  <c r="D216" i="1"/>
  <c r="C216" i="1"/>
  <c r="G216" i="1" s="1"/>
  <c r="D215" i="1"/>
  <c r="C215" i="1"/>
  <c r="G215" i="1" s="1"/>
  <c r="D214" i="1"/>
  <c r="C214" i="1"/>
  <c r="G214" i="1" s="1"/>
  <c r="D213" i="1"/>
  <c r="C213" i="1"/>
  <c r="G213" i="1" s="1"/>
  <c r="D212" i="1"/>
  <c r="C212" i="1"/>
  <c r="G212" i="1" s="1"/>
  <c r="D211" i="1"/>
  <c r="C211" i="1"/>
  <c r="G211" i="1" s="1"/>
  <c r="D210" i="1"/>
  <c r="C210" i="1"/>
  <c r="G210" i="1" s="1"/>
  <c r="D209" i="1"/>
  <c r="C209" i="1"/>
  <c r="G209" i="1" s="1"/>
  <c r="D208" i="1"/>
  <c r="C208" i="1"/>
  <c r="G208" i="1" s="1"/>
  <c r="D207" i="1"/>
  <c r="C207" i="1"/>
  <c r="G207" i="1" s="1"/>
  <c r="D206" i="1"/>
  <c r="C206" i="1"/>
  <c r="G206" i="1" s="1"/>
  <c r="D205" i="1"/>
  <c r="C205" i="1"/>
  <c r="G205" i="1" s="1"/>
  <c r="D204" i="1"/>
  <c r="C204" i="1"/>
  <c r="G204" i="1" s="1"/>
  <c r="D203" i="1"/>
  <c r="C203" i="1"/>
  <c r="G203" i="1" s="1"/>
  <c r="D202" i="1"/>
  <c r="C202" i="1"/>
  <c r="G202" i="1" s="1"/>
  <c r="D201" i="1"/>
  <c r="C201" i="1"/>
  <c r="G201" i="1" s="1"/>
  <c r="D200" i="1"/>
  <c r="C200" i="1"/>
  <c r="G200" i="1" s="1"/>
  <c r="D199" i="1"/>
  <c r="C199" i="1"/>
  <c r="G199" i="1" s="1"/>
  <c r="D198" i="1"/>
  <c r="C198" i="1"/>
  <c r="G198" i="1" s="1"/>
  <c r="D197" i="1"/>
  <c r="C197" i="1"/>
  <c r="G197" i="1" s="1"/>
  <c r="D196" i="1"/>
  <c r="C196" i="1"/>
  <c r="G196" i="1" s="1"/>
  <c r="D195" i="1"/>
  <c r="C195" i="1"/>
  <c r="G195" i="1" s="1"/>
  <c r="D194" i="1"/>
  <c r="C194" i="1"/>
  <c r="G194" i="1" s="1"/>
  <c r="D193" i="1"/>
  <c r="C193" i="1"/>
  <c r="G193" i="1" s="1"/>
  <c r="D192" i="1"/>
  <c r="C192" i="1"/>
  <c r="G192" i="1" s="1"/>
  <c r="D191" i="1"/>
  <c r="C191" i="1"/>
  <c r="G191" i="1" s="1"/>
  <c r="D190" i="1"/>
  <c r="C190" i="1"/>
  <c r="G190" i="1" s="1"/>
  <c r="D189" i="1"/>
  <c r="C189" i="1"/>
  <c r="G189" i="1" s="1"/>
  <c r="D188" i="1"/>
  <c r="C188" i="1"/>
  <c r="G188" i="1" s="1"/>
  <c r="D187" i="1"/>
  <c r="C187" i="1"/>
  <c r="G187" i="1" s="1"/>
  <c r="D186" i="1"/>
  <c r="C186" i="1"/>
  <c r="G186" i="1" s="1"/>
  <c r="D185" i="1"/>
  <c r="C185" i="1"/>
  <c r="G185" i="1" s="1"/>
  <c r="D184" i="1"/>
  <c r="C184" i="1"/>
  <c r="G184" i="1" s="1"/>
  <c r="D183" i="1"/>
  <c r="C183" i="1"/>
  <c r="G183" i="1" s="1"/>
  <c r="D182" i="1"/>
  <c r="C182" i="1"/>
  <c r="D181" i="1"/>
  <c r="C181" i="1"/>
  <c r="D180" i="1"/>
  <c r="C180" i="1"/>
  <c r="G180" i="1" s="1"/>
  <c r="D179" i="1"/>
  <c r="C179" i="1"/>
  <c r="D178" i="1"/>
  <c r="C178" i="1"/>
  <c r="G178" i="1" s="1"/>
  <c r="D177" i="1"/>
  <c r="C177" i="1"/>
  <c r="D176" i="1"/>
  <c r="C176" i="1"/>
  <c r="G176" i="1" s="1"/>
  <c r="D175" i="1"/>
  <c r="C175" i="1"/>
  <c r="D174" i="1"/>
  <c r="C174" i="1"/>
  <c r="C173" i="1"/>
  <c r="D172" i="1"/>
  <c r="C172" i="1"/>
  <c r="D171" i="1"/>
  <c r="C171" i="1"/>
  <c r="G171" i="1" s="1"/>
  <c r="D170" i="1"/>
  <c r="C170" i="1"/>
  <c r="D169" i="1"/>
  <c r="C169" i="1"/>
  <c r="D168" i="1"/>
  <c r="C168" i="1"/>
  <c r="D167" i="1"/>
  <c r="C167" i="1"/>
  <c r="D166" i="1"/>
  <c r="C166" i="1"/>
  <c r="D165" i="1"/>
  <c r="C165" i="1"/>
  <c r="D164" i="1"/>
  <c r="C164" i="1"/>
  <c r="D163" i="1"/>
  <c r="C163" i="1"/>
  <c r="D162" i="1"/>
  <c r="C162" i="1"/>
  <c r="G162" i="1" s="1"/>
  <c r="D161" i="1"/>
  <c r="C161" i="1"/>
  <c r="G161" i="1" s="1"/>
  <c r="C160" i="1"/>
  <c r="C159" i="1"/>
  <c r="D158" i="1"/>
  <c r="C158" i="1"/>
  <c r="G158" i="1" s="1"/>
  <c r="D157" i="1"/>
  <c r="C157" i="1"/>
  <c r="G157" i="1" s="1"/>
  <c r="D156" i="1"/>
  <c r="C156" i="1"/>
  <c r="G156" i="1" s="1"/>
  <c r="D155" i="1"/>
  <c r="C155" i="1"/>
  <c r="G155" i="1" s="1"/>
  <c r="D154" i="1"/>
  <c r="C154" i="1"/>
  <c r="G154" i="1" s="1"/>
  <c r="D153" i="1"/>
  <c r="C153" i="1"/>
  <c r="G153" i="1" s="1"/>
  <c r="D152" i="1"/>
  <c r="C152" i="1"/>
  <c r="G152" i="1" s="1"/>
  <c r="D151" i="1"/>
  <c r="C151" i="1"/>
  <c r="G151" i="1" s="1"/>
  <c r="D150" i="1"/>
  <c r="C150" i="1"/>
  <c r="G150" i="1" s="1"/>
  <c r="C149" i="1"/>
  <c r="C148" i="1"/>
  <c r="D146" i="1"/>
  <c r="C146" i="1"/>
  <c r="G146" i="1" s="1"/>
  <c r="D145" i="1"/>
  <c r="C145" i="1"/>
  <c r="G145" i="1" s="1"/>
  <c r="D144" i="1"/>
  <c r="C144" i="1"/>
  <c r="G144" i="1" s="1"/>
  <c r="D143" i="1"/>
  <c r="C143" i="1"/>
  <c r="G143" i="1" s="1"/>
  <c r="D142" i="1"/>
  <c r="C142" i="1"/>
  <c r="G142" i="1" s="1"/>
  <c r="D141" i="1"/>
  <c r="C141" i="1"/>
  <c r="G141" i="1" s="1"/>
  <c r="D140" i="1"/>
  <c r="C140" i="1"/>
  <c r="D139" i="1"/>
  <c r="H139" i="1" s="1"/>
  <c r="C139" i="1"/>
  <c r="G139" i="1" s="1"/>
  <c r="D138" i="1"/>
  <c r="H138" i="1" s="1"/>
  <c r="C138" i="1"/>
  <c r="G138" i="1" s="1"/>
  <c r="D137" i="1"/>
  <c r="H137" i="1" s="1"/>
  <c r="C137" i="1"/>
  <c r="G137" i="1" s="1"/>
  <c r="H136" i="1"/>
  <c r="D136" i="1"/>
  <c r="C136" i="1"/>
  <c r="G136" i="1" s="1"/>
  <c r="D135" i="1"/>
  <c r="H135" i="1" s="1"/>
  <c r="C135" i="1"/>
  <c r="G135" i="1" s="1"/>
  <c r="D134" i="1"/>
  <c r="H134" i="1" s="1"/>
  <c r="C134" i="1"/>
  <c r="G134" i="1" s="1"/>
  <c r="D133" i="1"/>
  <c r="H133" i="1" s="1"/>
  <c r="C133" i="1"/>
  <c r="G133" i="1" s="1"/>
  <c r="D132" i="1"/>
  <c r="H132" i="1" s="1"/>
  <c r="C132" i="1"/>
  <c r="D131" i="1"/>
  <c r="H131" i="1" s="1"/>
  <c r="C131" i="1"/>
  <c r="D130" i="1"/>
  <c r="H130" i="1" s="1"/>
  <c r="C130" i="1"/>
  <c r="D129" i="1"/>
  <c r="H129" i="1" s="1"/>
  <c r="C129" i="1"/>
  <c r="D128" i="1"/>
  <c r="H128" i="1" s="1"/>
  <c r="C128" i="1"/>
  <c r="G128" i="1" s="1"/>
  <c r="D127" i="1"/>
  <c r="H127" i="1" s="1"/>
  <c r="C127" i="1"/>
  <c r="G127" i="1" s="1"/>
  <c r="D126" i="1"/>
  <c r="H126" i="1" s="1"/>
  <c r="C126" i="1"/>
  <c r="G126" i="1" s="1"/>
  <c r="D125" i="1"/>
  <c r="H125" i="1" s="1"/>
  <c r="C125" i="1"/>
  <c r="D124" i="1"/>
  <c r="H124" i="1" s="1"/>
  <c r="C124" i="1"/>
  <c r="D123" i="1"/>
  <c r="H123" i="1" s="1"/>
  <c r="C123" i="1"/>
  <c r="G123" i="1" s="1"/>
  <c r="D122" i="1"/>
  <c r="H122" i="1" s="1"/>
  <c r="C122" i="1"/>
  <c r="G122" i="1" s="1"/>
  <c r="D121" i="1"/>
  <c r="H121" i="1" s="1"/>
  <c r="C121" i="1"/>
  <c r="G121" i="1" s="1"/>
  <c r="D120" i="1"/>
  <c r="H120" i="1" s="1"/>
  <c r="C120" i="1"/>
  <c r="H119" i="1"/>
  <c r="D119" i="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C113" i="1"/>
  <c r="G113" i="1" s="1"/>
  <c r="D112" i="1"/>
  <c r="H112" i="1" s="1"/>
  <c r="C112" i="1"/>
  <c r="G112" i="1" s="1"/>
  <c r="H111" i="1"/>
  <c r="D111" i="1"/>
  <c r="C111" i="1"/>
  <c r="G111" i="1" s="1"/>
  <c r="D110" i="1"/>
  <c r="H110" i="1" s="1"/>
  <c r="C110" i="1"/>
  <c r="G110" i="1" s="1"/>
  <c r="D109" i="1"/>
  <c r="H109" i="1" s="1"/>
  <c r="C109" i="1"/>
  <c r="G109" i="1" s="1"/>
  <c r="D108" i="1"/>
  <c r="C108" i="1"/>
  <c r="D107" i="1"/>
  <c r="H107" i="1" s="1"/>
  <c r="C107" i="1"/>
  <c r="G107" i="1" s="1"/>
  <c r="D106" i="1"/>
  <c r="H106" i="1" s="1"/>
  <c r="C106" i="1"/>
  <c r="G106" i="1" s="1"/>
  <c r="D105" i="1"/>
  <c r="H105" i="1" s="1"/>
  <c r="C105" i="1"/>
  <c r="G105" i="1" s="1"/>
  <c r="D104" i="1"/>
  <c r="H104" i="1" s="1"/>
  <c r="C104" i="1"/>
  <c r="G104" i="1" s="1"/>
  <c r="D103" i="1"/>
  <c r="H103" i="1" s="1"/>
  <c r="C103" i="1"/>
  <c r="G103" i="1" s="1"/>
  <c r="D102" i="1"/>
  <c r="C102" i="1"/>
  <c r="D101" i="1"/>
  <c r="H101" i="1" s="1"/>
  <c r="C101" i="1"/>
  <c r="G101" i="1" s="1"/>
  <c r="D100" i="1"/>
  <c r="H100" i="1" s="1"/>
  <c r="C100" i="1"/>
  <c r="G100" i="1" s="1"/>
  <c r="H99" i="1"/>
  <c r="D99" i="1"/>
  <c r="C99" i="1"/>
  <c r="G99" i="1" s="1"/>
  <c r="D98" i="1"/>
  <c r="H98" i="1" s="1"/>
  <c r="C98" i="1"/>
  <c r="G98" i="1" s="1"/>
  <c r="D97" i="1"/>
  <c r="H97" i="1" s="1"/>
  <c r="C97" i="1"/>
  <c r="G97" i="1" s="1"/>
  <c r="H96" i="1"/>
  <c r="D96" i="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H88" i="1"/>
  <c r="D88" i="1"/>
  <c r="C88" i="1"/>
  <c r="G88" i="1" s="1"/>
  <c r="D87" i="1"/>
  <c r="H87" i="1" s="1"/>
  <c r="C87" i="1"/>
  <c r="G87" i="1" s="1"/>
  <c r="D86" i="1"/>
  <c r="H86" i="1" s="1"/>
  <c r="C86" i="1"/>
  <c r="G86" i="1" s="1"/>
  <c r="D85" i="1"/>
  <c r="H85" i="1" s="1"/>
  <c r="C85" i="1"/>
  <c r="G85" i="1" s="1"/>
  <c r="H84" i="1"/>
  <c r="D84" i="1"/>
  <c r="C84" i="1"/>
  <c r="G84" i="1" s="1"/>
  <c r="D83" i="1"/>
  <c r="H83" i="1" s="1"/>
  <c r="C83" i="1"/>
  <c r="G83" i="1" s="1"/>
  <c r="D82" i="1"/>
  <c r="H82" i="1" s="1"/>
  <c r="C82" i="1"/>
  <c r="G82" i="1" s="1"/>
  <c r="D81" i="1"/>
  <c r="H81" i="1" s="1"/>
  <c r="C81" i="1"/>
  <c r="G81" i="1" s="1"/>
  <c r="D80" i="1"/>
  <c r="H80" i="1" s="1"/>
  <c r="C80" i="1"/>
  <c r="G80" i="1" s="1"/>
  <c r="D79" i="1"/>
  <c r="H79" i="1" s="1"/>
  <c r="C79" i="1"/>
  <c r="G79" i="1" s="1"/>
  <c r="C78" i="1"/>
  <c r="H77" i="1"/>
  <c r="D77" i="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H68" i="1"/>
  <c r="D68" i="1"/>
  <c r="C68" i="1"/>
  <c r="G68" i="1" s="1"/>
  <c r="D67" i="1"/>
  <c r="H67" i="1" s="1"/>
  <c r="C67" i="1"/>
  <c r="G67" i="1" s="1"/>
  <c r="D66" i="1"/>
  <c r="H66" i="1" s="1"/>
  <c r="C66" i="1"/>
  <c r="D65" i="1"/>
  <c r="C65" i="1"/>
  <c r="D64" i="1"/>
  <c r="D63" i="1"/>
  <c r="H63" i="1" s="1"/>
  <c r="C63" i="1"/>
  <c r="G63" i="1" s="1"/>
  <c r="D62" i="1"/>
  <c r="H62" i="1" s="1"/>
  <c r="C62" i="1"/>
  <c r="G62" i="1" s="1"/>
  <c r="D61" i="1"/>
  <c r="H61" i="1" s="1"/>
  <c r="C61" i="1"/>
  <c r="G61" i="1" s="1"/>
  <c r="D60" i="1"/>
  <c r="H60" i="1" s="1"/>
  <c r="C60" i="1"/>
  <c r="G60" i="1" s="1"/>
  <c r="H59" i="1"/>
  <c r="D59" i="1"/>
  <c r="C59" i="1"/>
  <c r="G59" i="1" s="1"/>
  <c r="D58" i="1"/>
  <c r="H58" i="1" s="1"/>
  <c r="C58" i="1"/>
  <c r="G58" i="1" s="1"/>
  <c r="D57" i="1"/>
  <c r="H57" i="1" s="1"/>
  <c r="C57" i="1"/>
  <c r="G57" i="1" s="1"/>
  <c r="H56" i="1"/>
  <c r="D56" i="1"/>
  <c r="C56" i="1"/>
  <c r="G56" i="1" s="1"/>
  <c r="D55" i="1"/>
  <c r="H55" i="1" s="1"/>
  <c r="C55" i="1"/>
  <c r="G55" i="1" s="1"/>
  <c r="D54" i="1"/>
  <c r="H54" i="1" s="1"/>
  <c r="C54" i="1"/>
  <c r="G54" i="1" s="1"/>
  <c r="D53" i="1"/>
  <c r="H53" i="1" s="1"/>
  <c r="C53" i="1"/>
  <c r="G53" i="1" s="1"/>
  <c r="D52" i="1"/>
  <c r="H52" i="1" s="1"/>
  <c r="C52" i="1"/>
  <c r="G52" i="1" s="1"/>
  <c r="H51" i="1"/>
  <c r="D51" i="1"/>
  <c r="C51" i="1"/>
  <c r="G51" i="1" s="1"/>
  <c r="D50" i="1"/>
  <c r="H50" i="1" s="1"/>
  <c r="C50" i="1"/>
  <c r="G50" i="1" s="1"/>
  <c r="D49" i="1"/>
  <c r="H49" i="1" s="1"/>
  <c r="C49" i="1"/>
  <c r="G49" i="1" s="1"/>
  <c r="H48" i="1"/>
  <c r="D48" i="1"/>
  <c r="C48" i="1"/>
  <c r="G48" i="1" s="1"/>
  <c r="D47" i="1"/>
  <c r="H47" i="1" s="1"/>
  <c r="C47" i="1"/>
  <c r="G47" i="1" s="1"/>
  <c r="D45" i="1"/>
  <c r="H45" i="1" s="1"/>
  <c r="C45" i="1"/>
  <c r="G45" i="1" s="1"/>
  <c r="H44" i="1"/>
  <c r="D44" i="1"/>
  <c r="C44" i="1"/>
  <c r="G44" i="1" s="1"/>
  <c r="D43" i="1"/>
  <c r="H43" i="1" s="1"/>
  <c r="C43" i="1"/>
  <c r="G43" i="1" s="1"/>
  <c r="D42" i="1"/>
  <c r="H42" i="1" s="1"/>
  <c r="C42" i="1"/>
  <c r="G42" i="1" s="1"/>
  <c r="D41" i="1"/>
  <c r="H41" i="1" s="1"/>
  <c r="C41" i="1"/>
  <c r="G41" i="1" s="1"/>
  <c r="D40" i="1"/>
  <c r="H40" i="1" s="1"/>
  <c r="C40" i="1"/>
  <c r="G40" i="1" s="1"/>
  <c r="H39" i="1"/>
  <c r="D39" i="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H31" i="1"/>
  <c r="D31" i="1"/>
  <c r="C31" i="1"/>
  <c r="G31" i="1" s="1"/>
  <c r="D30" i="1"/>
  <c r="H30" i="1" s="1"/>
  <c r="C30" i="1"/>
  <c r="G30" i="1" s="1"/>
  <c r="D29" i="1"/>
  <c r="H29" i="1" s="1"/>
  <c r="C29" i="1"/>
  <c r="G29" i="1" s="1"/>
  <c r="H28" i="1"/>
  <c r="D28" i="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H18" i="1"/>
  <c r="D18" i="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H5" i="1"/>
  <c r="D5" i="1"/>
  <c r="C5" i="1"/>
  <c r="G5" i="1" s="1"/>
  <c r="D4" i="1"/>
  <c r="H4" i="1" s="1"/>
  <c r="C4" i="1"/>
  <c r="G4" i="1" s="1"/>
  <c r="D3" i="1"/>
  <c r="H3" i="1" s="1"/>
  <c r="C3" i="1"/>
  <c r="G3" i="1" s="1"/>
  <c r="G1577" i="1" l="1"/>
  <c r="G413" i="1"/>
  <c r="G290" i="1"/>
  <c r="H64" i="1"/>
  <c r="H65" i="1"/>
  <c r="H669" i="1"/>
  <c r="H102" i="1"/>
  <c r="H108" i="1"/>
  <c r="E302" i="9"/>
  <c r="B302" i="9" s="1"/>
  <c r="E300" i="9"/>
  <c r="B300" i="9" s="1"/>
  <c r="G1530" i="1"/>
  <c r="H1531" i="1"/>
  <c r="C1453" i="1"/>
  <c r="E33" i="9"/>
  <c r="B33" i="9" s="1"/>
  <c r="G713" i="1"/>
  <c r="G711" i="1"/>
  <c r="G710" i="1"/>
  <c r="F218" i="9"/>
  <c r="B218" i="9" s="1"/>
  <c r="H1264" i="1"/>
  <c r="H1240" i="1"/>
  <c r="H1241" i="1"/>
  <c r="G404" i="1"/>
  <c r="H1227" i="1"/>
  <c r="H1229" i="1"/>
  <c r="H1223" i="1"/>
  <c r="H1224" i="1"/>
  <c r="F246" i="5"/>
  <c r="H1454" i="1"/>
  <c r="H1453" i="1"/>
  <c r="E285" i="9"/>
  <c r="B285" i="9" s="1"/>
  <c r="E287" i="9"/>
  <c r="B287" i="9" s="1"/>
  <c r="H1278" i="1"/>
  <c r="H1503" i="1"/>
  <c r="H1491" i="1"/>
  <c r="G1484" i="1"/>
  <c r="G1502" i="1"/>
  <c r="H1485" i="1"/>
  <c r="H1215" i="1"/>
  <c r="H1216" i="1"/>
  <c r="H1154" i="1"/>
  <c r="H1155" i="1"/>
  <c r="H1139" i="1"/>
  <c r="H1137" i="1"/>
  <c r="G1034" i="1"/>
  <c r="G1033" i="1"/>
  <c r="H1056" i="1"/>
  <c r="H1064" i="1"/>
  <c r="G1030" i="1"/>
  <c r="G1032" i="1"/>
  <c r="G1023" i="1"/>
  <c r="G1025" i="1"/>
  <c r="F45" i="5"/>
  <c r="G1018" i="1"/>
  <c r="G1013" i="1"/>
  <c r="G1014" i="1"/>
  <c r="F35" i="5"/>
  <c r="G1006" i="1"/>
  <c r="G1004" i="1"/>
  <c r="G1003" i="1"/>
  <c r="G1000" i="1"/>
  <c r="G999" i="1"/>
  <c r="G997" i="1"/>
  <c r="G998" i="1"/>
  <c r="E12" i="5"/>
  <c r="F19" i="5"/>
  <c r="G996" i="1"/>
  <c r="G991" i="1"/>
  <c r="G993" i="1"/>
  <c r="G987" i="1"/>
  <c r="G986" i="1"/>
  <c r="G645" i="1"/>
  <c r="D1408" i="1"/>
  <c r="D1409" i="1"/>
  <c r="H1409" i="1" s="1"/>
  <c r="F115" i="6"/>
  <c r="G397" i="1"/>
  <c r="G398" i="1"/>
  <c r="G378" i="1"/>
  <c r="G649" i="1"/>
  <c r="G647" i="1"/>
  <c r="E275" i="9"/>
  <c r="B275" i="9" s="1"/>
  <c r="H1420" i="1"/>
  <c r="H1411" i="1"/>
  <c r="D114" i="6"/>
  <c r="F114" i="6" s="1"/>
  <c r="C1408" i="1"/>
  <c r="H1408" i="1" s="1"/>
  <c r="G259" i="1"/>
  <c r="G260" i="1"/>
  <c r="G262" i="1"/>
  <c r="E263" i="4"/>
  <c r="D259" i="1" s="1"/>
  <c r="G248" i="1"/>
  <c r="G255" i="1"/>
  <c r="G257" i="1"/>
  <c r="G182" i="1"/>
  <c r="G181" i="1"/>
  <c r="G179" i="1"/>
  <c r="G177" i="1"/>
  <c r="G175" i="1"/>
  <c r="G173" i="1"/>
  <c r="G174" i="1"/>
  <c r="F177" i="4"/>
  <c r="G172" i="1"/>
  <c r="G170" i="1"/>
  <c r="G169" i="1"/>
  <c r="G168" i="1"/>
  <c r="G167" i="1"/>
  <c r="G165" i="1"/>
  <c r="G166" i="1"/>
  <c r="G164" i="1"/>
  <c r="G163" i="1"/>
  <c r="G160" i="1"/>
  <c r="E163" i="4"/>
  <c r="D159" i="1" s="1"/>
  <c r="G159" i="1" s="1"/>
  <c r="G148" i="1"/>
  <c r="D149" i="1"/>
  <c r="G149" i="1" s="1"/>
  <c r="G132" i="1"/>
  <c r="G65" i="1"/>
  <c r="F68" i="4"/>
  <c r="G703" i="1"/>
  <c r="G668" i="1"/>
  <c r="G129" i="1"/>
  <c r="G130" i="1"/>
  <c r="G131" i="1"/>
  <c r="G120" i="1"/>
  <c r="G124" i="1"/>
  <c r="G125" i="1"/>
  <c r="G102" i="1"/>
  <c r="G108" i="1"/>
  <c r="G64" i="1"/>
  <c r="G66" i="1"/>
  <c r="H1211" i="1"/>
  <c r="F234" i="5"/>
  <c r="G631" i="1"/>
  <c r="G288" i="1"/>
  <c r="G289" i="1"/>
  <c r="G405" i="1"/>
  <c r="G412" i="1"/>
  <c r="G637" i="1"/>
  <c r="D411" i="1"/>
  <c r="G411" i="1" s="1"/>
  <c r="G1573" i="1"/>
  <c r="G1569" i="1"/>
  <c r="G1567" i="1"/>
  <c r="G1565" i="1"/>
  <c r="G1558" i="1"/>
  <c r="H1555" i="1"/>
  <c r="G1556" i="1"/>
  <c r="H1553" i="1"/>
  <c r="G1550" i="1"/>
  <c r="H1551" i="1"/>
  <c r="G1548" i="1"/>
  <c r="G1545" i="1"/>
  <c r="H1545" i="1"/>
  <c r="G1542" i="1"/>
  <c r="G1540" i="1"/>
  <c r="H1541" i="1"/>
  <c r="D49" i="8"/>
  <c r="C1524" i="1" s="1"/>
  <c r="H1524" i="1" s="1"/>
  <c r="H1539" i="1"/>
  <c r="G1538" i="1"/>
  <c r="G1535" i="1"/>
  <c r="H1535" i="1"/>
  <c r="C1525" i="1"/>
  <c r="G1525" i="1" s="1"/>
  <c r="G1528" i="1"/>
  <c r="H1527" i="1"/>
  <c r="G1524" i="1"/>
  <c r="H1525" i="1"/>
  <c r="G1526" i="1"/>
  <c r="G1516" i="1"/>
  <c r="H1515" i="1"/>
  <c r="G1514" i="1"/>
  <c r="D24" i="8"/>
  <c r="C1499" i="1" s="1"/>
  <c r="G1499" i="1" s="1"/>
  <c r="H1511" i="1"/>
  <c r="G1512" i="1"/>
  <c r="G1510" i="1"/>
  <c r="G1508" i="1"/>
  <c r="H1507" i="1"/>
  <c r="G1506" i="1"/>
  <c r="H1505" i="1"/>
  <c r="G1504" i="1"/>
  <c r="C1501" i="1"/>
  <c r="H1499" i="1"/>
  <c r="G1500" i="1"/>
  <c r="H1497" i="1"/>
  <c r="G1496" i="1"/>
  <c r="H1493" i="1"/>
  <c r="H1495" i="1"/>
  <c r="D6" i="8"/>
  <c r="D42" i="8" s="1"/>
  <c r="C1517" i="1" s="1"/>
  <c r="G1517" i="1" s="1"/>
  <c r="G1492" i="1"/>
  <c r="G1490" i="1"/>
  <c r="G1488" i="1"/>
  <c r="H1483" i="1"/>
  <c r="H1487" i="1"/>
  <c r="C1481" i="1"/>
  <c r="G1481" i="1" s="1"/>
  <c r="H113" i="1"/>
  <c r="E38" i="9"/>
  <c r="B38" i="9" s="1"/>
  <c r="D245" i="5"/>
  <c r="H1481" i="1"/>
  <c r="G1482" i="1"/>
  <c r="C1576" i="1"/>
  <c r="H1576" i="1" s="1"/>
  <c r="G1579" i="1"/>
  <c r="H1523" i="1"/>
  <c r="G1522" i="1"/>
  <c r="H1521" i="1"/>
  <c r="H1519" i="1"/>
  <c r="G1520" i="1"/>
  <c r="E30" i="9"/>
  <c r="B30" i="9" s="1"/>
  <c r="G1480" i="1"/>
  <c r="C1222" i="1"/>
  <c r="E27" i="9"/>
  <c r="B27" i="9" s="1"/>
  <c r="F215" i="9"/>
  <c r="B215" i="9" s="1"/>
  <c r="F217" i="9"/>
  <c r="B217" i="9" s="1"/>
  <c r="E286" i="9"/>
  <c r="B286" i="9" s="1"/>
  <c r="E292" i="9"/>
  <c r="B292" i="9" s="1"/>
  <c r="E295" i="9"/>
  <c r="B295" i="9" s="1"/>
  <c r="E299" i="9"/>
  <c r="B299" i="9" s="1"/>
  <c r="E32" i="9"/>
  <c r="B32" i="9" s="1"/>
  <c r="E293" i="9"/>
  <c r="B293" i="9" s="1"/>
  <c r="E297" i="9"/>
  <c r="B297" i="9" s="1"/>
  <c r="G140" i="1"/>
  <c r="H140" i="1"/>
  <c r="H141" i="1"/>
  <c r="H142" i="1"/>
  <c r="H143" i="1"/>
  <c r="H144" i="1"/>
  <c r="H145" i="1"/>
  <c r="H146" i="1"/>
  <c r="H148" i="1"/>
  <c r="H149" i="1"/>
  <c r="H150" i="1"/>
  <c r="H151" i="1"/>
  <c r="H152" i="1"/>
  <c r="H153" i="1"/>
  <c r="H154" i="1"/>
  <c r="H155" i="1"/>
  <c r="H156" i="1"/>
  <c r="H157" i="1"/>
  <c r="H158"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H295" i="1"/>
  <c r="H296" i="1"/>
  <c r="H297" i="1"/>
  <c r="H298" i="1"/>
  <c r="H299" i="1"/>
  <c r="H300" i="1"/>
  <c r="H301" i="1"/>
  <c r="H302" i="1"/>
  <c r="H303" i="1"/>
  <c r="H304" i="1"/>
  <c r="H305"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7" i="1"/>
  <c r="H348" i="1"/>
  <c r="H349" i="1"/>
  <c r="H350" i="1"/>
  <c r="H351" i="1"/>
  <c r="H352" i="1"/>
  <c r="H353" i="1"/>
  <c r="H354" i="1"/>
  <c r="H355" i="1"/>
  <c r="H356" i="1"/>
  <c r="H357"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4" i="1"/>
  <c r="H405" i="1"/>
  <c r="H406" i="1"/>
  <c r="H412" i="1"/>
  <c r="H413"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4" i="1"/>
  <c r="H455" i="1"/>
  <c r="H456" i="1"/>
  <c r="H457" i="1"/>
  <c r="H458" i="1"/>
  <c r="H459" i="1"/>
  <c r="H460" i="1"/>
  <c r="H461" i="1"/>
  <c r="H462" i="1"/>
  <c r="H463" i="1"/>
  <c r="H464" i="1"/>
  <c r="H465" i="1"/>
  <c r="H466" i="1"/>
  <c r="H467" i="1"/>
  <c r="H468" i="1"/>
  <c r="H469" i="1"/>
  <c r="H470" i="1"/>
  <c r="H471" i="1"/>
  <c r="H472" i="1"/>
  <c r="H473" i="1"/>
  <c r="H474" i="1"/>
  <c r="H475" i="1"/>
  <c r="H476" i="1"/>
  <c r="H477"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G780" i="1"/>
  <c r="H780" i="1"/>
  <c r="G782" i="1"/>
  <c r="G784" i="1"/>
  <c r="G786" i="1"/>
  <c r="G788" i="1"/>
  <c r="G790" i="1"/>
  <c r="G792"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G1047" i="1"/>
  <c r="G1049" i="1"/>
  <c r="G1051" i="1"/>
  <c r="G1053" i="1"/>
  <c r="G1055" i="1"/>
  <c r="G1057" i="1"/>
  <c r="G1059" i="1"/>
  <c r="G1061" i="1"/>
  <c r="G1063"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6" i="1"/>
  <c r="G1128" i="1"/>
  <c r="G1130" i="1"/>
  <c r="G1132" i="1"/>
  <c r="G1134" i="1"/>
  <c r="G1136" i="1"/>
  <c r="G1138" i="1"/>
  <c r="G1140" i="1"/>
  <c r="G1142" i="1"/>
  <c r="G1144" i="1"/>
  <c r="G1146" i="1"/>
  <c r="G1148" i="1"/>
  <c r="G1150" i="1"/>
  <c r="G1154" i="1"/>
  <c r="G1156" i="1"/>
  <c r="G1160" i="1"/>
  <c r="G1164" i="1"/>
  <c r="G1168" i="1"/>
  <c r="G1172" i="1"/>
  <c r="G1176" i="1"/>
  <c r="G1180" i="1"/>
  <c r="G1185" i="1"/>
  <c r="G1189" i="1"/>
  <c r="G1193" i="1"/>
  <c r="G1197" i="1"/>
  <c r="H1201" i="1"/>
  <c r="G1201"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5" i="1"/>
  <c r="G1127" i="1"/>
  <c r="G1129" i="1"/>
  <c r="G1131" i="1"/>
  <c r="G1133" i="1"/>
  <c r="G1135" i="1"/>
  <c r="G1137" i="1"/>
  <c r="G1139" i="1"/>
  <c r="G1141" i="1"/>
  <c r="G1143" i="1"/>
  <c r="G1145" i="1"/>
  <c r="G1147" i="1"/>
  <c r="G1149" i="1"/>
  <c r="G1151" i="1"/>
  <c r="G1155" i="1"/>
  <c r="G1158" i="1"/>
  <c r="G1162" i="1"/>
  <c r="G1166" i="1"/>
  <c r="G1170" i="1"/>
  <c r="G1174" i="1"/>
  <c r="G1178" i="1"/>
  <c r="G1182" i="1"/>
  <c r="G1187" i="1"/>
  <c r="G1191" i="1"/>
  <c r="G1195" i="1"/>
  <c r="G1199" i="1"/>
  <c r="G1157" i="1"/>
  <c r="G1159" i="1"/>
  <c r="G1161" i="1"/>
  <c r="G1163" i="1"/>
  <c r="G1165" i="1"/>
  <c r="G1167" i="1"/>
  <c r="G1169" i="1"/>
  <c r="G1171" i="1"/>
  <c r="G1173" i="1"/>
  <c r="G1175" i="1"/>
  <c r="G1177" i="1"/>
  <c r="G1179" i="1"/>
  <c r="G1181" i="1"/>
  <c r="G1184" i="1"/>
  <c r="G1186" i="1"/>
  <c r="G1188" i="1"/>
  <c r="G1190" i="1"/>
  <c r="G1192" i="1"/>
  <c r="G1194" i="1"/>
  <c r="G1196" i="1"/>
  <c r="G1198" i="1"/>
  <c r="G1200" i="1"/>
  <c r="G1202" i="1"/>
  <c r="G1204" i="1"/>
  <c r="G1206" i="1"/>
  <c r="G1208" i="1"/>
  <c r="G1210" i="1"/>
  <c r="G1212" i="1"/>
  <c r="G1215" i="1"/>
  <c r="G1217" i="1"/>
  <c r="G1219" i="1"/>
  <c r="G1221"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4" i="1"/>
  <c r="G1386" i="1"/>
  <c r="G1388" i="1"/>
  <c r="G1390" i="1"/>
  <c r="G1392" i="1"/>
  <c r="G1394" i="1"/>
  <c r="G1396" i="1"/>
  <c r="G1398" i="1"/>
  <c r="G1400" i="1"/>
  <c r="G1402" i="1"/>
  <c r="G1404" i="1"/>
  <c r="G1406" i="1"/>
  <c r="G1410" i="1"/>
  <c r="G1412" i="1"/>
  <c r="G1414" i="1"/>
  <c r="G1416" i="1"/>
  <c r="G1418" i="1"/>
  <c r="G1420" i="1"/>
  <c r="G1422" i="1"/>
  <c r="G1424" i="1"/>
  <c r="G1426" i="1"/>
  <c r="G1428" i="1"/>
  <c r="G1430" i="1"/>
  <c r="G1432" i="1"/>
  <c r="G1434" i="1"/>
  <c r="G1437" i="1"/>
  <c r="J1439" i="1"/>
  <c r="H1439" i="1"/>
  <c r="G1439" i="1"/>
  <c r="I1439" i="1" s="1"/>
  <c r="J1440" i="1"/>
  <c r="H1440" i="1"/>
  <c r="G1440" i="1"/>
  <c r="J1441" i="1"/>
  <c r="H1441" i="1"/>
  <c r="G1441" i="1"/>
  <c r="I1441" i="1" s="1"/>
  <c r="J1442" i="1"/>
  <c r="H1442" i="1"/>
  <c r="G1442" i="1"/>
  <c r="J1443" i="1"/>
  <c r="H1443" i="1"/>
  <c r="G1443" i="1"/>
  <c r="I1443" i="1" s="1"/>
  <c r="J1444" i="1"/>
  <c r="H1444" i="1"/>
  <c r="G1444" i="1"/>
  <c r="G1445" i="1"/>
  <c r="G1446" i="1"/>
  <c r="H1446" i="1"/>
  <c r="G1447" i="1"/>
  <c r="H1447" i="1"/>
  <c r="G1448" i="1"/>
  <c r="H1448" i="1"/>
  <c r="G1449" i="1"/>
  <c r="H1449" i="1"/>
  <c r="G1450" i="1"/>
  <c r="H1450" i="1"/>
  <c r="G1451" i="1"/>
  <c r="H1451" i="1"/>
  <c r="G1452" i="1"/>
  <c r="H1452" i="1"/>
  <c r="G1453" i="1"/>
  <c r="G1455" i="1"/>
  <c r="H1455" i="1"/>
  <c r="G1456" i="1"/>
  <c r="H1456" i="1"/>
  <c r="G1457" i="1"/>
  <c r="I1457" i="1" s="1"/>
  <c r="H1457" i="1"/>
  <c r="G1458" i="1"/>
  <c r="I1458" i="1" s="1"/>
  <c r="H1458" i="1"/>
  <c r="G1459" i="1"/>
  <c r="I1459" i="1" s="1"/>
  <c r="H1459" i="1"/>
  <c r="G1460" i="1"/>
  <c r="I1460" i="1" s="1"/>
  <c r="H1460" i="1"/>
  <c r="G1461" i="1"/>
  <c r="G1470" i="1"/>
  <c r="G1476" i="1"/>
  <c r="I1476" i="1" s="1"/>
  <c r="H1476" i="1"/>
  <c r="G1477" i="1"/>
  <c r="I1477" i="1" s="1"/>
  <c r="H1477" i="1"/>
  <c r="G1478" i="1"/>
  <c r="I1478" i="1" s="1"/>
  <c r="H1478" i="1"/>
  <c r="G1479" i="1"/>
  <c r="I1479" i="1" s="1"/>
  <c r="H1479" i="1"/>
  <c r="G1568" i="1"/>
  <c r="H1568" i="1"/>
  <c r="G1572" i="1"/>
  <c r="H1572" i="1"/>
  <c r="G1580" i="1"/>
  <c r="H1580" i="1"/>
  <c r="D50" i="4"/>
  <c r="E224" i="4"/>
  <c r="D220" i="1" s="1"/>
  <c r="H220" i="1" s="1"/>
  <c r="F264" i="4"/>
  <c r="D298" i="4"/>
  <c r="F299" i="4"/>
  <c r="E311" i="4"/>
  <c r="D306" i="1" s="1"/>
  <c r="G306" i="1" s="1"/>
  <c r="D350" i="4"/>
  <c r="F351" i="4"/>
  <c r="E363" i="4"/>
  <c r="D358" i="1" s="1"/>
  <c r="G358" i="1" s="1"/>
  <c r="E644" i="4"/>
  <c r="D638" i="1" s="1"/>
  <c r="H638" i="1" s="1"/>
  <c r="G1203" i="1"/>
  <c r="G1205" i="1"/>
  <c r="G1207" i="1"/>
  <c r="G1209" i="1"/>
  <c r="G1211" i="1"/>
  <c r="G1213" i="1"/>
  <c r="G1216" i="1"/>
  <c r="G1218" i="1"/>
  <c r="G1220"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H1299" i="1"/>
  <c r="G1299" i="1"/>
  <c r="G1301" i="1"/>
  <c r="G1303" i="1"/>
  <c r="G1305" i="1"/>
  <c r="G1307" i="1"/>
  <c r="G1309" i="1"/>
  <c r="G1311" i="1"/>
  <c r="G1313" i="1"/>
  <c r="G1315" i="1"/>
  <c r="G1317" i="1"/>
  <c r="G1319" i="1"/>
  <c r="G1321" i="1"/>
  <c r="G1323" i="1"/>
  <c r="G1325" i="1"/>
  <c r="G1327"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6" i="1"/>
  <c r="G1438" i="1"/>
  <c r="G1566" i="1"/>
  <c r="H1566" i="1"/>
  <c r="G1570" i="1"/>
  <c r="H1570" i="1"/>
  <c r="G1574" i="1"/>
  <c r="H1574" i="1"/>
  <c r="G1578" i="1"/>
  <c r="H1578" i="1"/>
  <c r="F7" i="4"/>
  <c r="D6" i="4"/>
  <c r="F8" i="4"/>
  <c r="F164" i="4"/>
  <c r="F216" i="4"/>
  <c r="F236" i="4"/>
  <c r="F331" i="4"/>
  <c r="F383" i="4"/>
  <c r="H310" i="9"/>
  <c r="E176" i="5"/>
  <c r="D1183" i="1"/>
  <c r="G1183" i="1" s="1"/>
  <c r="I25" i="3"/>
  <c r="D1329" i="1"/>
  <c r="H1329" i="1" s="1"/>
  <c r="H27" i="3"/>
  <c r="H29" i="3"/>
  <c r="E50" i="4"/>
  <c r="D46" i="1" s="1"/>
  <c r="E82" i="4"/>
  <c r="D78" i="1" s="1"/>
  <c r="H78" i="1" s="1"/>
  <c r="F133" i="4"/>
  <c r="F134" i="4"/>
  <c r="F140" i="4"/>
  <c r="H21" i="9"/>
  <c r="G21" i="9"/>
  <c r="D151" i="4"/>
  <c r="F153" i="4"/>
  <c r="F169" i="4"/>
  <c r="E299" i="4"/>
  <c r="F345" i="4"/>
  <c r="E351" i="4"/>
  <c r="F397" i="4"/>
  <c r="F417" i="4"/>
  <c r="D421" i="4"/>
  <c r="F422" i="4"/>
  <c r="D459" i="4"/>
  <c r="F460" i="4"/>
  <c r="E484" i="4"/>
  <c r="D478" i="1" s="1"/>
  <c r="G478" i="1" s="1"/>
  <c r="D529" i="4"/>
  <c r="F530" i="4"/>
  <c r="D567" i="4"/>
  <c r="F568" i="4"/>
  <c r="D593" i="4"/>
  <c r="F594" i="4"/>
  <c r="D625" i="4"/>
  <c r="F626" i="4"/>
  <c r="D7" i="5"/>
  <c r="F8" i="5"/>
  <c r="F13" i="5"/>
  <c r="D68" i="5"/>
  <c r="H290" i="9"/>
  <c r="E290" i="9" s="1"/>
  <c r="B290" i="9" s="1"/>
  <c r="E146" i="5"/>
  <c r="D1124" i="1" s="1"/>
  <c r="G1124" i="1" s="1"/>
  <c r="G307" i="9"/>
  <c r="E307" i="9" s="1"/>
  <c r="B307" i="9" s="1"/>
  <c r="D176" i="5"/>
  <c r="G309" i="9"/>
  <c r="E309" i="9" s="1"/>
  <c r="B309" i="9" s="1"/>
  <c r="F190" i="5"/>
  <c r="F191" i="5"/>
  <c r="F238" i="5"/>
  <c r="F239" i="5"/>
  <c r="E245" i="5"/>
  <c r="D1222" i="1" s="1"/>
  <c r="F250" i="5"/>
  <c r="F259" i="5"/>
  <c r="D141" i="6"/>
  <c r="F5" i="6"/>
  <c r="F6" i="6"/>
  <c r="E141" i="6"/>
  <c r="F516" i="4"/>
  <c r="F70" i="5"/>
  <c r="G289" i="9"/>
  <c r="E289" i="9" s="1"/>
  <c r="B289" i="9" s="1"/>
  <c r="D87" i="5"/>
  <c r="F88" i="5"/>
  <c r="G310" i="9"/>
  <c r="F206" i="5"/>
  <c r="F207" i="5"/>
  <c r="F36" i="6"/>
  <c r="F90" i="6"/>
  <c r="F130" i="6"/>
  <c r="B315" i="9"/>
  <c r="E314" i="9"/>
  <c r="I10" i="3" s="1"/>
  <c r="F416" i="4"/>
  <c r="E143" i="9"/>
  <c r="B143" i="9" s="1"/>
  <c r="F603" i="4"/>
  <c r="F149" i="5"/>
  <c r="G280" i="9"/>
  <c r="E280" i="9" s="1"/>
  <c r="B280"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I10" i="9"/>
  <c r="G166" i="9"/>
  <c r="E166" i="9" s="1"/>
  <c r="B166" i="9" s="1"/>
  <c r="G193" i="9"/>
  <c r="E193" i="9" s="1"/>
  <c r="B193" i="9" s="1"/>
  <c r="G195" i="9"/>
  <c r="E195" i="9" s="1"/>
  <c r="B195" i="9" s="1"/>
  <c r="G197" i="9"/>
  <c r="E197" i="9" s="1"/>
  <c r="B197" i="9" s="1"/>
  <c r="H165" i="9"/>
  <c r="L192" i="9"/>
  <c r="F192" i="9" s="1"/>
  <c r="G194" i="9"/>
  <c r="E194" i="9" s="1"/>
  <c r="B194" i="9" s="1"/>
  <c r="G196" i="9"/>
  <c r="E196" i="9" s="1"/>
  <c r="B196" i="9" s="1"/>
  <c r="B273" i="9"/>
  <c r="G279" i="9"/>
  <c r="E279" i="9" s="1"/>
  <c r="B279" i="9" s="1"/>
  <c r="B246" i="9"/>
  <c r="B248" i="9"/>
  <c r="B250" i="9"/>
  <c r="B252" i="9"/>
  <c r="B254" i="9"/>
  <c r="B256" i="9"/>
  <c r="B258" i="9"/>
  <c r="B260" i="9"/>
  <c r="B262" i="9"/>
  <c r="B264" i="9"/>
  <c r="B266" i="9"/>
  <c r="B268" i="9"/>
  <c r="B270" i="9"/>
  <c r="G1408" i="1" l="1"/>
  <c r="I1456" i="1"/>
  <c r="G1576" i="1"/>
  <c r="H411" i="1"/>
  <c r="E237" i="5"/>
  <c r="D1214" i="1" s="1"/>
  <c r="I1455" i="1"/>
  <c r="F12" i="5"/>
  <c r="E7" i="5"/>
  <c r="F7" i="5" s="1"/>
  <c r="D990" i="1"/>
  <c r="G317" i="9"/>
  <c r="E317" i="9" s="1"/>
  <c r="B317" i="9" s="1"/>
  <c r="H159" i="1"/>
  <c r="F163" i="4"/>
  <c r="D43" i="8"/>
  <c r="I35" i="3" s="1"/>
  <c r="H1517" i="1"/>
  <c r="H19" i="9"/>
  <c r="E19" i="9" s="1"/>
  <c r="B19" i="9" s="1"/>
  <c r="G1501" i="1"/>
  <c r="H1501" i="1"/>
  <c r="I34" i="3"/>
  <c r="F245" i="5"/>
  <c r="D237" i="5"/>
  <c r="G1222" i="1"/>
  <c r="F213" i="9"/>
  <c r="B213" i="9" s="1"/>
  <c r="I28" i="3"/>
  <c r="D1435" i="1"/>
  <c r="H21" i="3"/>
  <c r="C1046" i="1"/>
  <c r="F459" i="4"/>
  <c r="C453" i="1"/>
  <c r="D289" i="4"/>
  <c r="H17" i="3"/>
  <c r="C147" i="1"/>
  <c r="F363" i="4"/>
  <c r="H1124" i="1"/>
  <c r="G1329" i="1"/>
  <c r="H358" i="1"/>
  <c r="G638" i="1"/>
  <c r="G220" i="1"/>
  <c r="E165" i="9"/>
  <c r="B165" i="9" s="1"/>
  <c r="I23" i="3"/>
  <c r="F421" i="4"/>
  <c r="D420" i="4"/>
  <c r="C415" i="1"/>
  <c r="F298" i="4"/>
  <c r="D407" i="4"/>
  <c r="C293" i="1"/>
  <c r="B192" i="9"/>
  <c r="E310" i="9"/>
  <c r="B310" i="9" s="1"/>
  <c r="F87" i="5"/>
  <c r="C1065" i="1"/>
  <c r="F141" i="6"/>
  <c r="H28" i="3"/>
  <c r="C1435" i="1"/>
  <c r="F176" i="5"/>
  <c r="D175" i="5"/>
  <c r="H22" i="3"/>
  <c r="C1153" i="1"/>
  <c r="E68" i="5"/>
  <c r="F68" i="5" s="1"/>
  <c r="D6" i="5"/>
  <c r="H20" i="3"/>
  <c r="C985" i="1"/>
  <c r="F625" i="4"/>
  <c r="C619" i="1"/>
  <c r="F593" i="4"/>
  <c r="C587" i="1"/>
  <c r="F567" i="4"/>
  <c r="C561" i="1"/>
  <c r="F529" i="4"/>
  <c r="D528" i="4"/>
  <c r="C523" i="1"/>
  <c r="E350" i="4"/>
  <c r="D346" i="1"/>
  <c r="E298" i="4"/>
  <c r="D294" i="1"/>
  <c r="E21" i="9"/>
  <c r="E175" i="5"/>
  <c r="D1152" i="1" s="1"/>
  <c r="I22" i="3"/>
  <c r="D1153" i="1"/>
  <c r="F644" i="4"/>
  <c r="E6" i="4"/>
  <c r="D412" i="4"/>
  <c r="D290" i="4"/>
  <c r="H16" i="3"/>
  <c r="C2" i="1"/>
  <c r="H1222" i="1"/>
  <c r="F146" i="5"/>
  <c r="D408" i="4"/>
  <c r="F350" i="4"/>
  <c r="C345" i="1"/>
  <c r="F50" i="4"/>
  <c r="C46" i="1"/>
  <c r="I1452" i="1"/>
  <c r="I1451" i="1"/>
  <c r="I1450" i="1"/>
  <c r="I1449" i="1"/>
  <c r="I1448" i="1"/>
  <c r="I1447" i="1"/>
  <c r="I1446" i="1"/>
  <c r="I1444" i="1"/>
  <c r="I1442" i="1"/>
  <c r="I1440" i="1"/>
  <c r="H1183" i="1"/>
  <c r="E420" i="4"/>
  <c r="E151" i="4"/>
  <c r="H478" i="1"/>
  <c r="H306" i="1"/>
  <c r="G78" i="1"/>
  <c r="F237" i="5" l="1"/>
  <c r="G990" i="1"/>
  <c r="H990" i="1"/>
  <c r="D985" i="1"/>
  <c r="G985" i="1" s="1"/>
  <c r="I20" i="3"/>
  <c r="E316" i="9"/>
  <c r="K1450" i="9"/>
  <c r="G313" i="9"/>
  <c r="E313" i="9" s="1"/>
  <c r="B313" i="9" s="1"/>
  <c r="G312" i="9"/>
  <c r="E312" i="9" s="1"/>
  <c r="B312" i="9" s="1"/>
  <c r="C1518" i="1"/>
  <c r="H11" i="3" s="1"/>
  <c r="N3" i="9" s="1"/>
  <c r="C1214" i="1"/>
  <c r="H1214" i="1" s="1"/>
  <c r="H23" i="3"/>
  <c r="I17" i="3"/>
  <c r="E289" i="4"/>
  <c r="E290" i="4" s="1"/>
  <c r="D286" i="1" s="1"/>
  <c r="D147" i="1"/>
  <c r="G147" i="1" s="1"/>
  <c r="E635" i="4"/>
  <c r="D629" i="1" s="1"/>
  <c r="D414" i="1"/>
  <c r="E636" i="4"/>
  <c r="D630" i="1" s="1"/>
  <c r="G46" i="1"/>
  <c r="H46" i="1"/>
  <c r="C403" i="1"/>
  <c r="F6" i="4"/>
  <c r="C286" i="1"/>
  <c r="G294" i="1"/>
  <c r="H294" i="1"/>
  <c r="G346" i="1"/>
  <c r="H346" i="1"/>
  <c r="G523" i="1"/>
  <c r="H523" i="1"/>
  <c r="H1153" i="1"/>
  <c r="G1153" i="1"/>
  <c r="F175" i="5"/>
  <c r="C1152" i="1"/>
  <c r="H1435" i="1"/>
  <c r="G1435" i="1"/>
  <c r="H9" i="3"/>
  <c r="H293" i="1"/>
  <c r="D635" i="4"/>
  <c r="F420" i="4"/>
  <c r="C414" i="1"/>
  <c r="G1214" i="1"/>
  <c r="F151" i="4"/>
  <c r="G453" i="1"/>
  <c r="H453" i="1"/>
  <c r="D639" i="4"/>
  <c r="C407" i="1"/>
  <c r="I16" i="3"/>
  <c r="E412" i="4"/>
  <c r="D2" i="1"/>
  <c r="G2" i="1" s="1"/>
  <c r="B21" i="9"/>
  <c r="E407" i="4"/>
  <c r="D402" i="1" s="1"/>
  <c r="D293" i="1"/>
  <c r="G293" i="1" s="1"/>
  <c r="E408" i="4"/>
  <c r="D403" i="1" s="1"/>
  <c r="D345" i="1"/>
  <c r="H345" i="1" s="1"/>
  <c r="D636" i="4"/>
  <c r="F528" i="4"/>
  <c r="C522" i="1"/>
  <c r="G561" i="1"/>
  <c r="H561" i="1"/>
  <c r="G587" i="1"/>
  <c r="H587" i="1"/>
  <c r="G619" i="1"/>
  <c r="H619" i="1"/>
  <c r="G278" i="9"/>
  <c r="C984" i="1"/>
  <c r="I21" i="3"/>
  <c r="D1046" i="1"/>
  <c r="H1046" i="1" s="1"/>
  <c r="E6" i="5"/>
  <c r="H1065" i="1"/>
  <c r="G1065" i="1"/>
  <c r="F407" i="4"/>
  <c r="C402" i="1"/>
  <c r="G415" i="1"/>
  <c r="H415" i="1"/>
  <c r="D291" i="4"/>
  <c r="D413" i="4"/>
  <c r="C285" i="1"/>
  <c r="E311" i="9" l="1"/>
  <c r="I11" i="3" s="1"/>
  <c r="H985" i="1"/>
  <c r="F289" i="4"/>
  <c r="H147" i="1"/>
  <c r="G1518" i="1"/>
  <c r="H1518" i="1"/>
  <c r="D640" i="4"/>
  <c r="D641" i="4" s="1"/>
  <c r="D415" i="4"/>
  <c r="C408" i="1"/>
  <c r="G522" i="1"/>
  <c r="H522" i="1"/>
  <c r="C633" i="1"/>
  <c r="G1046" i="1"/>
  <c r="G402" i="1"/>
  <c r="H402" i="1"/>
  <c r="H278" i="9"/>
  <c r="E278" i="9" s="1"/>
  <c r="D984" i="1"/>
  <c r="H8" i="3" s="1"/>
  <c r="F6" i="5"/>
  <c r="G284" i="9"/>
  <c r="E284" i="9" s="1"/>
  <c r="B284" i="9" s="1"/>
  <c r="D414" i="4"/>
  <c r="H2" i="1"/>
  <c r="G414" i="1"/>
  <c r="H414" i="1"/>
  <c r="F635" i="4"/>
  <c r="C629" i="1"/>
  <c r="H1152" i="1"/>
  <c r="G1152" i="1"/>
  <c r="G286" i="1"/>
  <c r="H286" i="1"/>
  <c r="F408" i="4"/>
  <c r="G345" i="1"/>
  <c r="F291" i="4"/>
  <c r="C287" i="1"/>
  <c r="F636" i="4"/>
  <c r="C630" i="1"/>
  <c r="E639" i="4"/>
  <c r="D407" i="1"/>
  <c r="G407" i="1" s="1"/>
  <c r="F412" i="4"/>
  <c r="K3" i="9"/>
  <c r="I9" i="3"/>
  <c r="F290" i="4"/>
  <c r="G403" i="1"/>
  <c r="H403" i="1"/>
  <c r="E413" i="4"/>
  <c r="F413" i="4" s="1"/>
  <c r="E291" i="4"/>
  <c r="D287" i="1" s="1"/>
  <c r="D285" i="1"/>
  <c r="G984" i="1" l="1"/>
  <c r="H984" i="1"/>
  <c r="B278" i="9"/>
  <c r="E277" i="9"/>
  <c r="I8" i="3" s="1"/>
  <c r="E414" i="4"/>
  <c r="D409" i="1" s="1"/>
  <c r="G630" i="1"/>
  <c r="H630" i="1"/>
  <c r="D633" i="1"/>
  <c r="G633" i="1" s="1"/>
  <c r="G287" i="1"/>
  <c r="H287" i="1"/>
  <c r="G629" i="1"/>
  <c r="H629" i="1"/>
  <c r="H407" i="1"/>
  <c r="H285" i="1"/>
  <c r="F639" i="4"/>
  <c r="D642" i="4"/>
  <c r="C634" i="1"/>
  <c r="E640" i="4"/>
  <c r="E415" i="4"/>
  <c r="D410" i="1" s="1"/>
  <c r="D408" i="1"/>
  <c r="H408" i="1" s="1"/>
  <c r="M3" i="9"/>
  <c r="C409" i="1"/>
  <c r="G285" i="1"/>
  <c r="H633" i="1"/>
  <c r="C635" i="1"/>
  <c r="G408" i="1"/>
  <c r="F415" i="4"/>
  <c r="C410" i="1"/>
  <c r="F414" i="4" l="1"/>
  <c r="D646" i="4"/>
  <c r="F642" i="4"/>
  <c r="C636" i="1"/>
  <c r="G410" i="1"/>
  <c r="H410" i="1"/>
  <c r="D645" i="4"/>
  <c r="G409" i="1"/>
  <c r="H409" i="1"/>
  <c r="E642" i="4"/>
  <c r="D634" i="1"/>
  <c r="G634" i="1" s="1"/>
  <c r="F640" i="4"/>
  <c r="E641" i="4"/>
  <c r="F645" i="4" l="1"/>
  <c r="H18" i="3"/>
  <c r="C639" i="1"/>
  <c r="H634" i="1"/>
  <c r="E645" i="4"/>
  <c r="D635" i="1"/>
  <c r="F641" i="4"/>
  <c r="E646" i="4"/>
  <c r="D636" i="1"/>
  <c r="G636" i="1" s="1"/>
  <c r="F646" i="4"/>
  <c r="H19" i="3"/>
  <c r="C640" i="1"/>
  <c r="H636" i="1" l="1"/>
  <c r="I19" i="3"/>
  <c r="D640" i="1"/>
  <c r="G276" i="9"/>
  <c r="E276" i="9" s="1"/>
  <c r="B276" i="9" s="1"/>
  <c r="H635" i="1"/>
  <c r="G635" i="1"/>
  <c r="I18" i="3"/>
  <c r="D639" i="1"/>
  <c r="G639" i="1" s="1"/>
  <c r="H639" i="1" l="1"/>
  <c r="H7" i="3"/>
  <c r="J3" i="9" s="1"/>
  <c r="H640" i="1"/>
  <c r="G640" i="1"/>
  <c r="H274" i="9" l="1"/>
  <c r="M272" i="9"/>
  <c r="G274" i="9"/>
  <c r="E274" i="9" s="1"/>
  <c r="L272" i="9"/>
  <c r="F272" i="9" s="1"/>
  <c r="H18" i="9"/>
  <c r="G18" i="9"/>
  <c r="J17" i="9"/>
  <c r="J5" i="9"/>
  <c r="K6" i="9"/>
  <c r="I8" i="9"/>
  <c r="J9" i="9"/>
  <c r="K10" i="9"/>
  <c r="I12" i="9"/>
  <c r="J13" i="9"/>
  <c r="M15" i="9"/>
  <c r="L16" i="9"/>
  <c r="I17" i="9"/>
  <c r="I5" i="9"/>
  <c r="J6" i="9"/>
  <c r="K7" i="9"/>
  <c r="I9" i="9"/>
  <c r="J10" i="9"/>
  <c r="E10" i="9" s="1"/>
  <c r="B10" i="9" s="1"/>
  <c r="K11" i="9"/>
  <c r="I13" i="9"/>
  <c r="G15" i="9"/>
  <c r="H16" i="9"/>
  <c r="H17" i="9"/>
  <c r="I6" i="9"/>
  <c r="J7" i="9"/>
  <c r="K5" i="9"/>
  <c r="I7" i="9"/>
  <c r="J8" i="9"/>
  <c r="K9" i="9"/>
  <c r="I11" i="9"/>
  <c r="J12" i="9"/>
  <c r="K13" i="9"/>
  <c r="L15" i="9"/>
  <c r="F15" i="9" s="1"/>
  <c r="M16" i="9"/>
  <c r="K8" i="9"/>
  <c r="J11" i="9"/>
  <c r="K12" i="9"/>
  <c r="H15" i="9"/>
  <c r="G16" i="9"/>
  <c r="G17" i="9"/>
  <c r="E18" i="9" l="1"/>
  <c r="B18" i="9" s="1"/>
  <c r="E17" i="9"/>
  <c r="B17" i="9" s="1"/>
  <c r="E6" i="9"/>
  <c r="B6" i="9" s="1"/>
  <c r="E13" i="9"/>
  <c r="B13" i="9" s="1"/>
  <c r="E5" i="9"/>
  <c r="E8" i="9"/>
  <c r="B8" i="9" s="1"/>
  <c r="B272" i="9"/>
  <c r="F20" i="9"/>
  <c r="E11" i="9"/>
  <c r="B11" i="9" s="1"/>
  <c r="F16" i="9"/>
  <c r="E16" i="9"/>
  <c r="F14" i="9"/>
  <c r="E7" i="9"/>
  <c r="B7" i="9" s="1"/>
  <c r="E15" i="9"/>
  <c r="E9" i="9"/>
  <c r="B9" i="9" s="1"/>
  <c r="E12" i="9"/>
  <c r="B12" i="9" s="1"/>
  <c r="B274" i="9"/>
  <c r="E20" i="9"/>
  <c r="I7" i="3" s="1"/>
  <c r="B15" i="9" l="1"/>
  <c r="E14" i="9"/>
  <c r="F3" i="9"/>
  <c r="B16" i="9"/>
  <c r="B5" i="9"/>
  <c r="E4" i="9"/>
  <c r="E3" i="9" s="1"/>
</calcChain>
</file>

<file path=xl/sharedStrings.xml><?xml version="1.0" encoding="utf-8"?>
<sst xmlns="http://schemas.openxmlformats.org/spreadsheetml/2006/main" count="4370" uniqueCount="3421">
  <si>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</si>
  <si>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</si>
  <si>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</si>
  <si>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</si>
  <si>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</si>
  <si>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</si>
  <si>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</si>
  <si>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</si>
  <si>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</si>
  <si>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</si>
  <si>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</si>
  <si>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</si>
  <si>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</si>
  <si>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</si>
  <si>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</si>
  <si>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</si>
  <si>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</si>
  <si>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</si>
  <si>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</si>
  <si>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</si>
  <si>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</si>
  <si>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</si>
  <si>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</si>
  <si>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</si>
  <si>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</si>
  <si>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</si>
  <si>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</si>
  <si>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</si>
  <si>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</si>
  <si>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</si>
  <si>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</si>
  <si>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GRIGORA VITEZA, POLJANA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</si>
  <si>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</si>
  <si>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</si>
  <si>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</si>
  <si>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</si>
  <si>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</si>
  <si>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</si>
  <si>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</si>
  <si>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</si>
  <si>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</si>
  <si>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</si>
  <si>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</si>
  <si>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</si>
  <si>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</si>
  <si>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</si>
  <si>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</si>
  <si>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</si>
  <si>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</si>
  <si>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8658 - O.Š. GRIGORA VITEZA, POLJANA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</si>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</sst>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 fontId="6" fillId="0" borderId="40" xfId="0" applyNumberFormat="1" applyFont="1" applyFill="1" applyBorder="1" applyAlignment="1" applyProtection="1">
      <alignment horizontal="right" vertical="center"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503134.41000000003</v>
      </c>
      <c r="D2" s="6">
        <f>'PR-RAS'!E6</f>
        <v>556778.11</v>
      </c>
      <c r="E2" s="6">
        <v>0</v>
      </c>
      <c r="F2" s="6">
        <v>0</v>
      </c>
      <c r="G2" s="7">
        <f t="shared" ref="G2:G264" si="0">(B2/1000)*(C2*1+D2*2)</f>
        <v>1616.6906299999998</v>
      </c>
      <c r="H2" s="7">
        <f t="shared" ref="H2:H264" si="1">ABS(C2-ROUND(C2,0))+ABS(D2-ROUND(D2,0))</f>
        <v>0.52000000001862645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446298.94</v>
      </c>
      <c r="D46" s="1">
        <f>'PR-RAS'!E50</f>
        <v>506872.08</v>
      </c>
      <c r="E46" s="1">
        <v>0</v>
      </c>
      <c r="F46" s="1">
        <v>0</v>
      </c>
      <c r="G46" s="2">
        <f t="shared" si="0"/>
        <v>65701.939500000008</v>
      </c>
      <c r="H46" s="2">
        <f t="shared" si="1"/>
        <v>0.14000000001396984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446298.94</v>
      </c>
      <c r="D64" s="1">
        <f>'PR-RAS'!E68</f>
        <v>506872.08</v>
      </c>
      <c r="E64" s="1">
        <v>0</v>
      </c>
      <c r="F64" s="1">
        <v>0</v>
      </c>
      <c r="G64" s="2">
        <f t="shared" si="0"/>
        <v>91982.715300000011</v>
      </c>
      <c r="H64" s="2">
        <f t="shared" si="1"/>
        <v>0.14000000001396984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443203.26</v>
      </c>
      <c r="D65" s="1">
        <f>'PR-RAS'!E69</f>
        <v>505881.21</v>
      </c>
      <c r="E65" s="1">
        <v>0</v>
      </c>
      <c r="F65" s="1">
        <v>0</v>
      </c>
      <c r="G65" s="2">
        <f t="shared" si="0"/>
        <v>93117.803520000016</v>
      </c>
      <c r="H65" s="2">
        <f t="shared" si="1"/>
        <v>0.47000000003026798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3095.68</v>
      </c>
      <c r="D66" s="1">
        <f>'PR-RAS'!E70</f>
        <v>990.87</v>
      </c>
      <c r="E66" s="1">
        <v>0</v>
      </c>
      <c r="F66" s="1">
        <v>0</v>
      </c>
      <c r="G66" s="2">
        <f t="shared" si="0"/>
        <v>330.03230000000002</v>
      </c>
      <c r="H66" s="2">
        <f t="shared" si="1"/>
        <v>0.45000000000015916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7841.9</v>
      </c>
      <c r="D102" s="1">
        <f>'PR-RAS'!E106</f>
        <v>1054.04</v>
      </c>
      <c r="E102" s="1">
        <v>0</v>
      </c>
      <c r="F102" s="1">
        <v>0</v>
      </c>
      <c r="G102" s="2">
        <f t="shared" si="0"/>
        <v>1004.94798</v>
      </c>
      <c r="H102" s="2">
        <f t="shared" si="1"/>
        <v>0.14000000000032742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7841.9</v>
      </c>
      <c r="D108" s="1">
        <f>'PR-RAS'!E112</f>
        <v>1054.04</v>
      </c>
      <c r="E108" s="1">
        <v>0</v>
      </c>
      <c r="F108" s="1">
        <v>0</v>
      </c>
      <c r="G108" s="2">
        <f t="shared" si="0"/>
        <v>1064.64786</v>
      </c>
      <c r="H108" s="2">
        <f t="shared" si="1"/>
        <v>0.14000000000032742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7841.9</v>
      </c>
      <c r="D113" s="1">
        <f>'PR-RAS'!E117</f>
        <v>1054.04</v>
      </c>
      <c r="E113" s="1">
        <v>0</v>
      </c>
      <c r="F113" s="1">
        <v>0</v>
      </c>
      <c r="G113" s="2">
        <f t="shared" si="0"/>
        <v>1114.3977600000001</v>
      </c>
      <c r="H113" s="2">
        <f t="shared" si="1"/>
        <v>0.14000000000032742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159.27000000000001</v>
      </c>
      <c r="D120" s="1">
        <f>'PR-RAS'!E124</f>
        <v>296.2</v>
      </c>
      <c r="E120" s="1">
        <v>0</v>
      </c>
      <c r="F120" s="1">
        <v>0</v>
      </c>
      <c r="G120" s="2">
        <f t="shared" si="0"/>
        <v>89.448729999999998</v>
      </c>
      <c r="H120" s="2">
        <f t="shared" si="1"/>
        <v>0.46999999999999886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159.27000000000001</v>
      </c>
      <c r="D124" s="1">
        <f>'PR-RAS'!E128</f>
        <v>296.2</v>
      </c>
      <c r="E124" s="1">
        <v>0</v>
      </c>
      <c r="F124" s="1">
        <v>0</v>
      </c>
      <c r="G124" s="2">
        <f t="shared" si="0"/>
        <v>92.455410000000001</v>
      </c>
      <c r="H124" s="2">
        <f t="shared" si="1"/>
        <v>0.46999999999999886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159.27000000000001</v>
      </c>
      <c r="D125" s="1">
        <f>'PR-RAS'!E129</f>
        <v>296.2</v>
      </c>
      <c r="E125" s="1">
        <v>0</v>
      </c>
      <c r="F125" s="1">
        <v>0</v>
      </c>
      <c r="G125" s="2">
        <f t="shared" si="0"/>
        <v>93.207079999999991</v>
      </c>
      <c r="H125" s="2">
        <f t="shared" si="1"/>
        <v>0.46999999999999886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48834.3</v>
      </c>
      <c r="D129" s="1">
        <f>'PR-RAS'!E133</f>
        <v>48555.79</v>
      </c>
      <c r="E129" s="1">
        <v>0</v>
      </c>
      <c r="F129" s="1">
        <v>0</v>
      </c>
      <c r="G129" s="2">
        <f t="shared" si="0"/>
        <v>18681.072640000002</v>
      </c>
      <c r="H129" s="2">
        <f t="shared" si="1"/>
        <v>0.51000000000203727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48834.3</v>
      </c>
      <c r="D130" s="1">
        <f>'PR-RAS'!E134</f>
        <v>48555.79</v>
      </c>
      <c r="E130" s="1">
        <v>0</v>
      </c>
      <c r="F130" s="1">
        <v>0</v>
      </c>
      <c r="G130" s="2">
        <f t="shared" si="0"/>
        <v>18827.018520000001</v>
      </c>
      <c r="H130" s="2">
        <f t="shared" si="1"/>
        <v>0.51000000000203727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48834.3</v>
      </c>
      <c r="D131" s="1">
        <f>'PR-RAS'!E135</f>
        <v>47855.79</v>
      </c>
      <c r="E131" s="1">
        <v>0</v>
      </c>
      <c r="F131" s="1">
        <v>0</v>
      </c>
      <c r="G131" s="2">
        <f t="shared" si="0"/>
        <v>18790.964400000001</v>
      </c>
      <c r="H131" s="2">
        <f t="shared" si="1"/>
        <v>0.51000000000203727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700</v>
      </c>
      <c r="E132" s="1">
        <v>0</v>
      </c>
      <c r="F132" s="1">
        <v>0</v>
      </c>
      <c r="G132" s="2">
        <f t="shared" si="0"/>
        <v>183.4</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493313.99999999994</v>
      </c>
      <c r="D147" s="1">
        <f>'PR-RAS'!E151</f>
        <v>556629.19000000006</v>
      </c>
      <c r="E147" s="1">
        <v>0</v>
      </c>
      <c r="F147" s="1">
        <v>0</v>
      </c>
      <c r="G147" s="2">
        <f t="shared" si="0"/>
        <v>234559.56748</v>
      </c>
      <c r="H147" s="2">
        <f t="shared" si="1"/>
        <v>0.19000000011874363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403303.88</v>
      </c>
      <c r="D148" s="1">
        <f>'PR-RAS'!E152</f>
        <v>451043.18000000005</v>
      </c>
      <c r="E148" s="1">
        <v>0</v>
      </c>
      <c r="F148" s="1">
        <v>0</v>
      </c>
      <c r="G148" s="2">
        <f t="shared" si="0"/>
        <v>191892.36528000003</v>
      </c>
      <c r="H148" s="2">
        <f t="shared" si="1"/>
        <v>0.30000000004656613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328543.5</v>
      </c>
      <c r="D149" s="1">
        <f>'PR-RAS'!E153</f>
        <v>368967.77</v>
      </c>
      <c r="E149" s="1">
        <v>0</v>
      </c>
      <c r="F149" s="1">
        <v>0</v>
      </c>
      <c r="G149" s="2">
        <f t="shared" si="0"/>
        <v>157838.89791999999</v>
      </c>
      <c r="H149" s="2">
        <f t="shared" si="1"/>
        <v>0.72999999998137355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325071.48</v>
      </c>
      <c r="D150" s="1">
        <f>'PR-RAS'!E154</f>
        <v>365545.8</v>
      </c>
      <c r="E150" s="1">
        <v>0</v>
      </c>
      <c r="F150" s="1">
        <v>0</v>
      </c>
      <c r="G150" s="2">
        <f t="shared" si="0"/>
        <v>157368.29892</v>
      </c>
      <c r="H150" s="2">
        <f t="shared" si="1"/>
        <v>0.67999999999301508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2362.6999999999998</v>
      </c>
      <c r="D152" s="1">
        <f>'PR-RAS'!E156</f>
        <v>2392.34</v>
      </c>
      <c r="E152" s="1">
        <v>0</v>
      </c>
      <c r="F152" s="1">
        <v>0</v>
      </c>
      <c r="G152" s="2">
        <f t="shared" si="0"/>
        <v>1079.2543800000001</v>
      </c>
      <c r="H152" s="2">
        <f t="shared" si="1"/>
        <v>0.64000000000032742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1109.32</v>
      </c>
      <c r="D153" s="1">
        <f>'PR-RAS'!E157</f>
        <v>1029.6300000000001</v>
      </c>
      <c r="E153" s="1">
        <v>0</v>
      </c>
      <c r="F153" s="1">
        <v>0</v>
      </c>
      <c r="G153" s="2">
        <f t="shared" si="0"/>
        <v>481.62415999999996</v>
      </c>
      <c r="H153" s="2">
        <f t="shared" si="1"/>
        <v>0.6899999999998272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20831.95</v>
      </c>
      <c r="D154" s="1">
        <f>'PR-RAS'!E158</f>
        <v>21195.78</v>
      </c>
      <c r="E154" s="1">
        <v>0</v>
      </c>
      <c r="F154" s="1">
        <v>0</v>
      </c>
      <c r="G154" s="2">
        <f t="shared" si="0"/>
        <v>9673.1970299999994</v>
      </c>
      <c r="H154" s="2">
        <f t="shared" si="1"/>
        <v>0.27000000000043656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53928.43</v>
      </c>
      <c r="D155" s="1">
        <f>'PR-RAS'!E159</f>
        <v>60879.63</v>
      </c>
      <c r="E155" s="1">
        <v>0</v>
      </c>
      <c r="F155" s="1">
        <v>0</v>
      </c>
      <c r="G155" s="2">
        <f t="shared" si="0"/>
        <v>27055.904259999999</v>
      </c>
      <c r="H155" s="2">
        <f t="shared" si="1"/>
        <v>0.80000000000291038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53928.43</v>
      </c>
      <c r="D157" s="1">
        <f>'PR-RAS'!E161</f>
        <v>60879.63</v>
      </c>
      <c r="E157" s="1">
        <v>0</v>
      </c>
      <c r="F157" s="1">
        <v>0</v>
      </c>
      <c r="G157" s="2">
        <f t="shared" si="0"/>
        <v>27407.279640000001</v>
      </c>
      <c r="H157" s="2">
        <f t="shared" si="1"/>
        <v>0.80000000000291038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77105.329999999987</v>
      </c>
      <c r="D159" s="1">
        <f>'PR-RAS'!E163</f>
        <v>89844.37000000001</v>
      </c>
      <c r="E159" s="1">
        <v>0</v>
      </c>
      <c r="F159" s="1">
        <v>0</v>
      </c>
      <c r="G159" s="2">
        <f t="shared" si="0"/>
        <v>40573.463060000002</v>
      </c>
      <c r="H159" s="2">
        <f t="shared" si="1"/>
        <v>0.69999999999708962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26903.17</v>
      </c>
      <c r="D160" s="1">
        <f>'PR-RAS'!E164</f>
        <v>28800.850000000002</v>
      </c>
      <c r="E160" s="1">
        <v>0</v>
      </c>
      <c r="F160" s="1">
        <v>0</v>
      </c>
      <c r="G160" s="2">
        <f t="shared" si="0"/>
        <v>13436.27433</v>
      </c>
      <c r="H160" s="2">
        <f t="shared" si="1"/>
        <v>0.31999999999607098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2678.59</v>
      </c>
      <c r="D161" s="1">
        <f>'PR-RAS'!E165</f>
        <v>2771.9</v>
      </c>
      <c r="E161" s="1">
        <v>0</v>
      </c>
      <c r="F161" s="1">
        <v>0</v>
      </c>
      <c r="G161" s="2">
        <f t="shared" si="0"/>
        <v>1315.5824</v>
      </c>
      <c r="H161" s="2">
        <f t="shared" si="1"/>
        <v>0.50999999999976353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23619.8</v>
      </c>
      <c r="D162" s="1">
        <f>'PR-RAS'!E166</f>
        <v>24810.47</v>
      </c>
      <c r="E162" s="1">
        <v>0</v>
      </c>
      <c r="F162" s="1">
        <v>0</v>
      </c>
      <c r="G162" s="2">
        <f t="shared" si="0"/>
        <v>11791.759140000002</v>
      </c>
      <c r="H162" s="2">
        <f t="shared" si="1"/>
        <v>0.67000000000189175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352.87</v>
      </c>
      <c r="D163" s="1">
        <f>'PR-RAS'!E167</f>
        <v>945.68</v>
      </c>
      <c r="E163" s="1">
        <v>0</v>
      </c>
      <c r="F163" s="1">
        <v>0</v>
      </c>
      <c r="G163" s="2">
        <f t="shared" si="0"/>
        <v>363.56526000000002</v>
      </c>
      <c r="H163" s="2">
        <f t="shared" si="1"/>
        <v>0.45000000000004547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251.91</v>
      </c>
      <c r="D164" s="1">
        <f>'PR-RAS'!E168</f>
        <v>272.8</v>
      </c>
      <c r="E164" s="1">
        <v>0</v>
      </c>
      <c r="F164" s="1">
        <v>0</v>
      </c>
      <c r="G164" s="2">
        <f t="shared" si="0"/>
        <v>129.99413000000001</v>
      </c>
      <c r="H164" s="2">
        <f t="shared" si="1"/>
        <v>0.28999999999999204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23592.440000000002</v>
      </c>
      <c r="D165" s="1">
        <f>'PR-RAS'!E169</f>
        <v>37474.240000000005</v>
      </c>
      <c r="E165" s="1">
        <v>0</v>
      </c>
      <c r="F165" s="1">
        <v>0</v>
      </c>
      <c r="G165" s="2">
        <f t="shared" si="0"/>
        <v>16160.710880000002</v>
      </c>
      <c r="H165" s="2">
        <f t="shared" si="1"/>
        <v>0.680000000007567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4642.43</v>
      </c>
      <c r="D166" s="1">
        <f>'PR-RAS'!E170</f>
        <v>4392.8999999999996</v>
      </c>
      <c r="E166" s="1">
        <v>0</v>
      </c>
      <c r="F166" s="1">
        <v>0</v>
      </c>
      <c r="G166" s="2">
        <f t="shared" si="0"/>
        <v>2215.6579500000003</v>
      </c>
      <c r="H166" s="2">
        <f t="shared" si="1"/>
        <v>0.53000000000065484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10162.780000000001</v>
      </c>
      <c r="D167" s="1">
        <f>'PR-RAS'!E171</f>
        <v>22978.240000000002</v>
      </c>
      <c r="E167" s="1">
        <v>0</v>
      </c>
      <c r="F167" s="1">
        <v>0</v>
      </c>
      <c r="G167" s="2">
        <f t="shared" si="0"/>
        <v>9315.7971600000001</v>
      </c>
      <c r="H167" s="2">
        <f t="shared" si="1"/>
        <v>0.46000000000094587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6757.77</v>
      </c>
      <c r="D168" s="1">
        <f>'PR-RAS'!E172</f>
        <v>8963.4699999999993</v>
      </c>
      <c r="E168" s="1">
        <v>0</v>
      </c>
      <c r="F168" s="1">
        <v>0</v>
      </c>
      <c r="G168" s="2">
        <f t="shared" si="0"/>
        <v>4122.3465699999997</v>
      </c>
      <c r="H168" s="2">
        <f t="shared" si="1"/>
        <v>0.69999999999890861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1257.57</v>
      </c>
      <c r="D169" s="1">
        <f>'PR-RAS'!E173</f>
        <v>564.51</v>
      </c>
      <c r="E169" s="1">
        <v>0</v>
      </c>
      <c r="F169" s="1">
        <v>0</v>
      </c>
      <c r="G169" s="2">
        <f t="shared" si="0"/>
        <v>400.94712000000004</v>
      </c>
      <c r="H169" s="2">
        <f t="shared" si="1"/>
        <v>0.92000000000007276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523.79</v>
      </c>
      <c r="D170" s="1">
        <f>'PR-RAS'!E174</f>
        <v>508.48</v>
      </c>
      <c r="E170" s="1">
        <v>0</v>
      </c>
      <c r="F170" s="1">
        <v>0</v>
      </c>
      <c r="G170" s="2">
        <f t="shared" si="0"/>
        <v>260.38675000000001</v>
      </c>
      <c r="H170" s="2">
        <f t="shared" si="1"/>
        <v>0.69000000000005457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248.1</v>
      </c>
      <c r="D172" s="1">
        <f>'PR-RAS'!E176</f>
        <v>66.64</v>
      </c>
      <c r="E172" s="1">
        <v>0</v>
      </c>
      <c r="F172" s="1">
        <v>0</v>
      </c>
      <c r="G172" s="2">
        <f t="shared" si="0"/>
        <v>65.215980000000002</v>
      </c>
      <c r="H172" s="2">
        <f t="shared" si="1"/>
        <v>0.45999999999999375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24919.79</v>
      </c>
      <c r="D173" s="1">
        <f>'PR-RAS'!E177</f>
        <v>21722.010000000002</v>
      </c>
      <c r="E173" s="1">
        <v>0</v>
      </c>
      <c r="F173" s="1">
        <v>0</v>
      </c>
      <c r="G173" s="2">
        <f t="shared" si="0"/>
        <v>11758.575319999998</v>
      </c>
      <c r="H173" s="2">
        <f t="shared" si="1"/>
        <v>0.22000000000116415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1322.97</v>
      </c>
      <c r="D174" s="1">
        <f>'PR-RAS'!E178</f>
        <v>1427.54</v>
      </c>
      <c r="E174" s="1">
        <v>0</v>
      </c>
      <c r="F174" s="1">
        <v>0</v>
      </c>
      <c r="G174" s="2">
        <f t="shared" si="0"/>
        <v>722.80264999999997</v>
      </c>
      <c r="H174" s="2">
        <f t="shared" si="1"/>
        <v>0.49000000000000909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16110.96</v>
      </c>
      <c r="D175" s="1">
        <f>'PR-RAS'!E179</f>
        <v>13352.76</v>
      </c>
      <c r="E175" s="1">
        <v>0</v>
      </c>
      <c r="F175" s="1">
        <v>0</v>
      </c>
      <c r="G175" s="2">
        <f t="shared" si="0"/>
        <v>7450.0675199999987</v>
      </c>
      <c r="H175" s="2">
        <f t="shared" si="1"/>
        <v>0.28000000000065484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595.26</v>
      </c>
      <c r="D176" s="1">
        <f>'PR-RAS'!E180</f>
        <v>0</v>
      </c>
      <c r="E176" s="1">
        <v>0</v>
      </c>
      <c r="F176" s="1">
        <v>0</v>
      </c>
      <c r="G176" s="2">
        <f t="shared" si="0"/>
        <v>104.17049999999999</v>
      </c>
      <c r="H176" s="2">
        <f t="shared" si="1"/>
        <v>0.25999999999999091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2106.69</v>
      </c>
      <c r="D177" s="1">
        <f>'PR-RAS'!E181</f>
        <v>2140.54</v>
      </c>
      <c r="E177" s="1">
        <v>0</v>
      </c>
      <c r="F177" s="1">
        <v>0</v>
      </c>
      <c r="G177" s="2">
        <f t="shared" si="0"/>
        <v>1124.2475200000001</v>
      </c>
      <c r="H177" s="2">
        <f t="shared" si="1"/>
        <v>0.76999999999998181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1111.81</v>
      </c>
      <c r="D179" s="1">
        <f>'PR-RAS'!E183</f>
        <v>1522.09</v>
      </c>
      <c r="E179" s="1">
        <v>0</v>
      </c>
      <c r="F179" s="1">
        <v>0</v>
      </c>
      <c r="G179" s="2">
        <f t="shared" si="0"/>
        <v>739.76621999999998</v>
      </c>
      <c r="H179" s="2">
        <f t="shared" si="1"/>
        <v>0.27999999999997272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663.61</v>
      </c>
      <c r="D180" s="1">
        <f>'PR-RAS'!E184</f>
        <v>0</v>
      </c>
      <c r="E180" s="1">
        <v>0</v>
      </c>
      <c r="F180" s="1">
        <v>0</v>
      </c>
      <c r="G180" s="2">
        <f t="shared" si="0"/>
        <v>118.78618999999999</v>
      </c>
      <c r="H180" s="2">
        <f t="shared" si="1"/>
        <v>0.38999999999998636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2411.2399999999998</v>
      </c>
      <c r="D181" s="1">
        <f>'PR-RAS'!E185</f>
        <v>2476.4</v>
      </c>
      <c r="E181" s="1">
        <v>0</v>
      </c>
      <c r="F181" s="1">
        <v>0</v>
      </c>
      <c r="G181" s="2">
        <f t="shared" si="0"/>
        <v>1325.5272</v>
      </c>
      <c r="H181" s="2">
        <f t="shared" si="1"/>
        <v>0.63999999999987267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597.25</v>
      </c>
      <c r="D182" s="1">
        <f>'PR-RAS'!E186</f>
        <v>802.68</v>
      </c>
      <c r="E182" s="1">
        <v>0</v>
      </c>
      <c r="F182" s="1">
        <v>0</v>
      </c>
      <c r="G182" s="2">
        <f t="shared" si="0"/>
        <v>398.6724099999999</v>
      </c>
      <c r="H182" s="2">
        <f t="shared" si="1"/>
        <v>0.57000000000005002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1689.9299999999998</v>
      </c>
      <c r="D184" s="1">
        <f>'PR-RAS'!E188</f>
        <v>1847.27</v>
      </c>
      <c r="E184" s="1">
        <v>0</v>
      </c>
      <c r="F184" s="1">
        <v>0</v>
      </c>
      <c r="G184" s="2">
        <f t="shared" si="0"/>
        <v>985.35800999999981</v>
      </c>
      <c r="H184" s="2">
        <f t="shared" si="1"/>
        <v>0.34000000000014552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367.27</v>
      </c>
      <c r="D187" s="1">
        <f>'PR-RAS'!E191</f>
        <v>515.54</v>
      </c>
      <c r="E187" s="1">
        <v>0</v>
      </c>
      <c r="F187" s="1">
        <v>0</v>
      </c>
      <c r="G187" s="2">
        <f t="shared" si="0"/>
        <v>260.09309999999999</v>
      </c>
      <c r="H187" s="2">
        <f t="shared" si="1"/>
        <v>0.73000000000001819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172.54</v>
      </c>
      <c r="D188" s="1">
        <f>'PR-RAS'!E192</f>
        <v>176.36</v>
      </c>
      <c r="E188" s="1">
        <v>0</v>
      </c>
      <c r="F188" s="1">
        <v>0</v>
      </c>
      <c r="G188" s="2">
        <f t="shared" si="0"/>
        <v>98.223619999999997</v>
      </c>
      <c r="H188" s="2">
        <f t="shared" si="1"/>
        <v>0.8200000000000216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14.6</v>
      </c>
      <c r="E189" s="1">
        <v>0</v>
      </c>
      <c r="F189" s="1">
        <v>0</v>
      </c>
      <c r="G189" s="2">
        <f t="shared" si="0"/>
        <v>5.4896000000000003</v>
      </c>
      <c r="H189" s="2">
        <f t="shared" si="1"/>
        <v>0.40000000000000036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1097.04</v>
      </c>
      <c r="D190" s="1">
        <f>'PR-RAS'!E194</f>
        <v>0</v>
      </c>
      <c r="E190" s="1">
        <v>0</v>
      </c>
      <c r="F190" s="1">
        <v>0</v>
      </c>
      <c r="G190" s="2">
        <f t="shared" si="0"/>
        <v>207.34055999999998</v>
      </c>
      <c r="H190" s="2">
        <f t="shared" si="1"/>
        <v>3.999999999996362E-2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53.08</v>
      </c>
      <c r="D191" s="1">
        <f>'PR-RAS'!E195</f>
        <v>1140.77</v>
      </c>
      <c r="E191" s="1">
        <v>0</v>
      </c>
      <c r="F191" s="1">
        <v>0</v>
      </c>
      <c r="G191" s="2">
        <f t="shared" si="0"/>
        <v>443.57779999999997</v>
      </c>
      <c r="H191" s="2">
        <f t="shared" si="1"/>
        <v>0.31000000000001648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12904.79</v>
      </c>
      <c r="D248" s="1">
        <f>'PR-RAS'!E252</f>
        <v>15522.87</v>
      </c>
      <c r="E248" s="1">
        <v>0</v>
      </c>
      <c r="F248" s="1">
        <v>0</v>
      </c>
      <c r="G248" s="2">
        <f t="shared" si="0"/>
        <v>10855.780909999999</v>
      </c>
      <c r="H248" s="2">
        <f t="shared" si="1"/>
        <v>0.33999999999832653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12904.79</v>
      </c>
      <c r="D255" s="1">
        <f>'PR-RAS'!E259</f>
        <v>15522.87</v>
      </c>
      <c r="E255" s="1">
        <v>0</v>
      </c>
      <c r="F255" s="1">
        <v>0</v>
      </c>
      <c r="G255" s="2">
        <f t="shared" si="0"/>
        <v>11163.43462</v>
      </c>
      <c r="H255" s="2">
        <f t="shared" si="1"/>
        <v>0.33999999999832653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12904.79</v>
      </c>
      <c r="D257" s="1">
        <f>'PR-RAS'!E261</f>
        <v>15522.87</v>
      </c>
      <c r="E257" s="1">
        <v>0</v>
      </c>
      <c r="F257" s="1">
        <v>0</v>
      </c>
      <c r="G257" s="2">
        <f t="shared" si="0"/>
        <v>11251.33568</v>
      </c>
      <c r="H257" s="2">
        <f t="shared" si="1"/>
        <v>0.33999999999832653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218.77</v>
      </c>
      <c r="E259" s="1">
        <v>0</v>
      </c>
      <c r="F259" s="1">
        <v>0</v>
      </c>
      <c r="G259" s="2">
        <f t="shared" si="0"/>
        <v>112.88532000000001</v>
      </c>
      <c r="H259" s="2">
        <f t="shared" si="1"/>
        <v>0.22999999999998977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218.77</v>
      </c>
      <c r="E260" s="1">
        <v>0</v>
      </c>
      <c r="F260" s="1">
        <v>0</v>
      </c>
      <c r="G260" s="2">
        <f t="shared" si="0"/>
        <v>113.32286000000001</v>
      </c>
      <c r="H260" s="2">
        <f t="shared" si="1"/>
        <v>0.22999999999998977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218.77</v>
      </c>
      <c r="E262" s="1">
        <v>0</v>
      </c>
      <c r="F262" s="1">
        <v>0</v>
      </c>
      <c r="G262" s="2">
        <f t="shared" si="0"/>
        <v>114.19794</v>
      </c>
      <c r="H262" s="2">
        <f t="shared" si="1"/>
        <v>0.22999999999998977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493313.99999999994</v>
      </c>
      <c r="D285" s="1">
        <f>'PR-RAS'!E289</f>
        <v>556629.19000000006</v>
      </c>
      <c r="E285" s="1">
        <v>0</v>
      </c>
      <c r="F285" s="1">
        <v>0</v>
      </c>
      <c r="G285" s="2">
        <f t="shared" si="8"/>
        <v>456266.55592000001</v>
      </c>
      <c r="H285" s="2">
        <f t="shared" si="9"/>
        <v>0.19000000011874363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9820.4100000000908</v>
      </c>
      <c r="D286" s="1">
        <f>'PR-RAS'!E290</f>
        <v>148.91999999992549</v>
      </c>
      <c r="E286" s="1">
        <v>0</v>
      </c>
      <c r="F286" s="1">
        <v>0</v>
      </c>
      <c r="G286" s="2">
        <f t="shared" si="8"/>
        <v>2883.7012499999832</v>
      </c>
      <c r="H286" s="2">
        <f t="shared" si="9"/>
        <v>0.49000000016530976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6667.13</v>
      </c>
      <c r="E288" s="1">
        <v>0</v>
      </c>
      <c r="F288" s="1">
        <v>0</v>
      </c>
      <c r="G288" s="2">
        <f t="shared" si="8"/>
        <v>3826.9326199999996</v>
      </c>
      <c r="H288" s="2">
        <f t="shared" si="9"/>
        <v>0.13000000000010914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488.52</v>
      </c>
      <c r="E290" s="1">
        <v>0</v>
      </c>
      <c r="F290" s="1">
        <v>0</v>
      </c>
      <c r="G290" s="2">
        <f t="shared" si="8"/>
        <v>282.36455999999998</v>
      </c>
      <c r="H290" s="2">
        <f t="shared" si="9"/>
        <v>0.48000000000001819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3188.59</v>
      </c>
      <c r="D345" s="1">
        <f>'PR-RAS'!E350</f>
        <v>1783.78</v>
      </c>
      <c r="E345" s="1">
        <v>0</v>
      </c>
      <c r="F345" s="1">
        <v>0</v>
      </c>
      <c r="G345" s="2">
        <f t="shared" si="8"/>
        <v>2324.1155999999996</v>
      </c>
      <c r="H345" s="2">
        <f t="shared" si="9"/>
        <v>0.62999999999988177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3188.59</v>
      </c>
      <c r="D358" s="1">
        <f>'PR-RAS'!E363</f>
        <v>1283.78</v>
      </c>
      <c r="E358" s="1">
        <v>0</v>
      </c>
      <c r="F358" s="1">
        <v>0</v>
      </c>
      <c r="G358" s="2">
        <f t="shared" si="8"/>
        <v>2054.9455499999999</v>
      </c>
      <c r="H358" s="2">
        <f t="shared" si="9"/>
        <v>0.62999999999988177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3188.59</v>
      </c>
      <c r="D378" s="1">
        <f>'PR-RAS'!E383</f>
        <v>1283.78</v>
      </c>
      <c r="E378" s="1">
        <v>0</v>
      </c>
      <c r="F378" s="1">
        <v>0</v>
      </c>
      <c r="G378" s="2">
        <f t="shared" si="8"/>
        <v>2170.06855</v>
      </c>
      <c r="H378" s="2">
        <f t="shared" si="9"/>
        <v>0.62999999999988177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3188.59</v>
      </c>
      <c r="D379" s="1">
        <f>'PR-RAS'!E384</f>
        <v>1283.78</v>
      </c>
      <c r="E379" s="1">
        <v>0</v>
      </c>
      <c r="F379" s="1">
        <v>0</v>
      </c>
      <c r="G379" s="2">
        <f t="shared" si="8"/>
        <v>2175.8246999999997</v>
      </c>
      <c r="H379" s="2">
        <f t="shared" si="9"/>
        <v>0.62999999999988177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500</v>
      </c>
      <c r="E397" s="1">
        <v>0</v>
      </c>
      <c r="F397" s="1">
        <v>0</v>
      </c>
      <c r="G397" s="2">
        <f t="shared" si="8"/>
        <v>396</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500</v>
      </c>
      <c r="E398" s="1">
        <v>0</v>
      </c>
      <c r="F398" s="1">
        <v>0</v>
      </c>
      <c r="G398" s="2">
        <f t="shared" si="8"/>
        <v>397</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3188.59</v>
      </c>
      <c r="D403" s="1">
        <f>'PR-RAS'!E408</f>
        <v>1783.78</v>
      </c>
      <c r="E403" s="1">
        <v>0</v>
      </c>
      <c r="F403" s="1">
        <v>0</v>
      </c>
      <c r="G403" s="2">
        <f t="shared" si="8"/>
        <v>2715.9722999999999</v>
      </c>
      <c r="H403" s="2">
        <f t="shared" si="9"/>
        <v>0.62999999999988177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10190.799999999999</v>
      </c>
      <c r="D405" s="1">
        <f>'PR-RAS'!E410</f>
        <v>10283.709999999999</v>
      </c>
      <c r="E405" s="1">
        <v>0</v>
      </c>
      <c r="F405" s="1">
        <v>0</v>
      </c>
      <c r="G405" s="2">
        <f t="shared" si="8"/>
        <v>12426.320879999999</v>
      </c>
      <c r="H405" s="2">
        <f t="shared" si="9"/>
        <v>0.49000000000160071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503134.41000000003</v>
      </c>
      <c r="D407" s="1">
        <f>'PR-RAS'!E412</f>
        <v>556778.11</v>
      </c>
      <c r="E407" s="1">
        <v>0</v>
      </c>
      <c r="F407" s="1">
        <v>0</v>
      </c>
      <c r="G407" s="2">
        <f t="shared" si="8"/>
        <v>656376.39578000002</v>
      </c>
      <c r="H407" s="2">
        <f t="shared" si="9"/>
        <v>0.52000000001862645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496502.58999999997</v>
      </c>
      <c r="D408" s="1">
        <f>'PR-RAS'!E413</f>
        <v>558412.97000000009</v>
      </c>
      <c r="E408" s="1">
        <v>0</v>
      </c>
      <c r="F408" s="1">
        <v>0</v>
      </c>
      <c r="G408" s="2">
        <f t="shared" si="8"/>
        <v>656624.71171000006</v>
      </c>
      <c r="H408" s="2">
        <f t="shared" si="9"/>
        <v>0.43999999994412065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6631.8200000000652</v>
      </c>
      <c r="D409" s="1">
        <f>'PR-RAS'!E414</f>
        <v>0</v>
      </c>
      <c r="E409" s="1">
        <v>0</v>
      </c>
      <c r="F409" s="1">
        <v>0</v>
      </c>
      <c r="G409" s="2">
        <f t="shared" si="8"/>
        <v>2705.7825600000265</v>
      </c>
      <c r="H409" s="2">
        <f t="shared" si="9"/>
        <v>0.17999999993480742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1634.8600000001024</v>
      </c>
      <c r="E410" s="1">
        <v>0</v>
      </c>
      <c r="F410" s="1">
        <v>0</v>
      </c>
      <c r="G410" s="2">
        <f t="shared" si="8"/>
        <v>1337.3154800000837</v>
      </c>
      <c r="H410" s="2">
        <f t="shared" si="9"/>
        <v>0.13999999989755452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10190.799999999999</v>
      </c>
      <c r="D412" s="1">
        <f>'PR-RAS'!E417</f>
        <v>3616.579999999999</v>
      </c>
      <c r="E412" s="1">
        <v>0</v>
      </c>
      <c r="F412" s="1">
        <v>0</v>
      </c>
      <c r="G412" s="2">
        <f t="shared" si="8"/>
        <v>7161.2475599999989</v>
      </c>
      <c r="H412" s="2">
        <f t="shared" si="9"/>
        <v>0.62000000000170985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488.52</v>
      </c>
      <c r="E413" s="1">
        <v>0</v>
      </c>
      <c r="F413" s="1">
        <v>0</v>
      </c>
      <c r="G413" s="2">
        <f t="shared" si="8"/>
        <v>402.54047999999995</v>
      </c>
      <c r="H413" s="2">
        <f t="shared" si="9"/>
        <v>0.48000000000001819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503134.41000000003</v>
      </c>
      <c r="D633" s="1">
        <f>'PR-RAS'!E639</f>
        <v>556778.11</v>
      </c>
      <c r="E633" s="1">
        <v>0</v>
      </c>
      <c r="F633" s="1">
        <v>0</v>
      </c>
      <c r="G633" s="2">
        <f t="shared" si="10"/>
        <v>1021748.4781599999</v>
      </c>
      <c r="H633" s="2">
        <f t="shared" si="11"/>
        <v>0.52000000001862645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496502.58999999997</v>
      </c>
      <c r="D634" s="1">
        <f>'PR-RAS'!E640</f>
        <v>558412.97000000009</v>
      </c>
      <c r="E634" s="1">
        <v>0</v>
      </c>
      <c r="F634" s="1">
        <v>0</v>
      </c>
      <c r="G634" s="2">
        <f t="shared" si="10"/>
        <v>1021236.9594900002</v>
      </c>
      <c r="H634" s="2">
        <f t="shared" si="11"/>
        <v>0.43999999994412065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6631.8200000000652</v>
      </c>
      <c r="D635" s="1">
        <f>'PR-RAS'!E641</f>
        <v>0</v>
      </c>
      <c r="E635" s="1">
        <v>0</v>
      </c>
      <c r="F635" s="1">
        <v>0</v>
      </c>
      <c r="G635" s="2">
        <f t="shared" si="10"/>
        <v>4204.5738800000418</v>
      </c>
      <c r="H635" s="2">
        <f t="shared" si="11"/>
        <v>0.17999999993480742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1634.8600000001024</v>
      </c>
      <c r="E636" s="1">
        <v>0</v>
      </c>
      <c r="F636" s="1">
        <v>0</v>
      </c>
      <c r="G636" s="2">
        <f t="shared" si="10"/>
        <v>2076.2722000001299</v>
      </c>
      <c r="H636" s="2">
        <f t="shared" si="11"/>
        <v>0.13999999989755452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10190.799999999999</v>
      </c>
      <c r="D638" s="1">
        <f>'PR-RAS'!E644</f>
        <v>3616.579999999999</v>
      </c>
      <c r="E638" s="1">
        <v>0</v>
      </c>
      <c r="F638" s="1">
        <v>0</v>
      </c>
      <c r="G638" s="2">
        <f t="shared" si="10"/>
        <v>11099.062519999999</v>
      </c>
      <c r="H638" s="2">
        <f t="shared" si="11"/>
        <v>0.62000000000170985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3558.9799999999341</v>
      </c>
      <c r="D640" s="1">
        <f>'PR-RAS'!E646</f>
        <v>5251.4400000001015</v>
      </c>
      <c r="E640" s="1">
        <v>0</v>
      </c>
      <c r="F640" s="1">
        <v>0</v>
      </c>
      <c r="G640" s="2">
        <f t="shared" si="10"/>
        <v>8985.5285400000885</v>
      </c>
      <c r="H640" s="2">
        <f t="shared" si="11"/>
        <v>0.4600000001673834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35398.44</v>
      </c>
      <c r="D641" s="1">
        <f>'PR-RAS'!E647</f>
        <v>40479.21</v>
      </c>
      <c r="E641" s="1">
        <v>0</v>
      </c>
      <c r="F641" s="1">
        <v>0</v>
      </c>
      <c r="G641" s="2">
        <f t="shared" si="10"/>
        <v>74468.390400000004</v>
      </c>
      <c r="H641" s="2">
        <f t="shared" si="11"/>
        <v>0.65000000000145519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34616.239999999998</v>
      </c>
      <c r="D643" s="1">
        <f>'PR-RAS'!E650</f>
        <v>20883.88</v>
      </c>
      <c r="E643" s="1">
        <v>0</v>
      </c>
      <c r="F643" s="1">
        <v>0</v>
      </c>
      <c r="G643" s="2">
        <f t="shared" si="10"/>
        <v>49038.527999999998</v>
      </c>
      <c r="H643" s="2">
        <f t="shared" si="11"/>
        <v>0.3599999999969441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34616.239999999998</v>
      </c>
      <c r="D644" s="1">
        <f>'PR-RAS'!E651</f>
        <v>20883.88</v>
      </c>
      <c r="E644" s="1">
        <v>0</v>
      </c>
      <c r="F644" s="1">
        <v>0</v>
      </c>
      <c r="G644" s="2">
        <f t="shared" si="10"/>
        <v>49114.912000000004</v>
      </c>
      <c r="H644" s="2">
        <f t="shared" si="11"/>
        <v>0.3599999999969441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31</v>
      </c>
      <c r="D647" s="1">
        <f>'PR-RAS'!E654</f>
        <v>31</v>
      </c>
      <c r="E647" s="1">
        <v>0</v>
      </c>
      <c r="F647" s="1">
        <v>0</v>
      </c>
      <c r="G647" s="2">
        <f t="shared" si="10"/>
        <v>60.078000000000003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29</v>
      </c>
      <c r="D649" s="1">
        <f>'PR-RAS'!E656</f>
        <v>23</v>
      </c>
      <c r="E649" s="1">
        <v>0</v>
      </c>
      <c r="F649" s="1">
        <v>0</v>
      </c>
      <c r="G649" s="2">
        <f t="shared" si="10"/>
        <v>48.6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433295.93</v>
      </c>
      <c r="D668" s="1">
        <f>'PR-RAS'!E675</f>
        <v>494661.74</v>
      </c>
      <c r="E668" s="1">
        <v>0</v>
      </c>
      <c r="F668" s="1">
        <v>0</v>
      </c>
      <c r="G668" s="2">
        <f t="shared" si="10"/>
        <v>948887.14647000004</v>
      </c>
      <c r="H668" s="2">
        <f t="shared" si="11"/>
        <v>0.33000000001629815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9907.33</v>
      </c>
      <c r="D669" s="1">
        <f>'PR-RAS'!E676</f>
        <v>11219.47</v>
      </c>
      <c r="E669" s="1">
        <v>0</v>
      </c>
      <c r="F669" s="1">
        <v>0</v>
      </c>
      <c r="G669" s="2">
        <f t="shared" si="10"/>
        <v>21607.308359999999</v>
      </c>
      <c r="H669" s="2">
        <f t="shared" si="11"/>
        <v>0.7999999999992724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3095.68</v>
      </c>
      <c r="D670" s="1">
        <f>'PR-RAS'!E677</f>
        <v>990.87</v>
      </c>
      <c r="E670" s="1">
        <v>0</v>
      </c>
      <c r="F670" s="1">
        <v>0</v>
      </c>
      <c r="G670" s="2">
        <f t="shared" si="10"/>
        <v>3396.7939800000004</v>
      </c>
      <c r="H670" s="2">
        <f t="shared" si="11"/>
        <v>0.45000000000015916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7748.99</v>
      </c>
      <c r="D703" s="1">
        <f>'PR-RAS'!E710</f>
        <v>961.13</v>
      </c>
      <c r="E703" s="1">
        <v>0</v>
      </c>
      <c r="F703" s="1">
        <v>0</v>
      </c>
      <c r="G703" s="2">
        <f t="shared" si="10"/>
        <v>6789.2174999999997</v>
      </c>
      <c r="H703" s="2">
        <f t="shared" si="11"/>
        <v>0.14000000000021373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2391.88</v>
      </c>
      <c r="D710" s="1">
        <f>'PR-RAS'!E717</f>
        <v>491.46</v>
      </c>
      <c r="E710" s="1">
        <v>0</v>
      </c>
      <c r="F710" s="1">
        <v>0</v>
      </c>
      <c r="G710" s="2">
        <f t="shared" si="10"/>
        <v>2392.7332000000001</v>
      </c>
      <c r="H710" s="2">
        <f t="shared" si="11"/>
        <v>0.5799999999998704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23619.8</v>
      </c>
      <c r="D711" s="1">
        <f>'PR-RAS'!E718</f>
        <v>24810.47</v>
      </c>
      <c r="E711" s="1">
        <v>0</v>
      </c>
      <c r="F711" s="1">
        <v>0</v>
      </c>
      <c r="G711" s="2">
        <f t="shared" si="10"/>
        <v>52000.9254</v>
      </c>
      <c r="H711" s="2">
        <f t="shared" si="11"/>
        <v>0.67000000000189175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678.21</v>
      </c>
      <c r="D713" s="1">
        <f>'PR-RAS'!E720</f>
        <v>1097</v>
      </c>
      <c r="E713" s="1">
        <v>0</v>
      </c>
      <c r="F713" s="1">
        <v>0</v>
      </c>
      <c r="G713" s="2">
        <f t="shared" si="10"/>
        <v>2045.01352</v>
      </c>
      <c r="H713" s="2">
        <f t="shared" si="11"/>
        <v>0.21000000000003638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12904.79</v>
      </c>
      <c r="D821" s="1">
        <f>'PR-RAS'!E828</f>
        <v>15522.87</v>
      </c>
      <c r="E821" s="1">
        <v>0</v>
      </c>
      <c r="F821" s="1">
        <v>0</v>
      </c>
      <c r="G821" s="2">
        <f t="shared" si="18"/>
        <v>36039.434600000001</v>
      </c>
      <c r="H821" s="2">
        <f t="shared" si="19"/>
        <v>0.33999999999832653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659743.62000000011</v>
      </c>
      <c r="D984" s="6">
        <f>BILANCA!E6</f>
        <v>652739.63000000012</v>
      </c>
      <c r="E984" s="6">
        <v>0</v>
      </c>
      <c r="F984" s="6">
        <v>0</v>
      </c>
      <c r="G984" s="7">
        <f t="shared" ref="G984:G1241" si="22">B984/1000*C984+B984/500*D984</f>
        <v>1965.2228800000003</v>
      </c>
      <c r="H984" s="7">
        <f t="shared" si="19"/>
        <v>0.74999999976716936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583142.45000000007</v>
      </c>
      <c r="D985" s="1">
        <f>BILANCA!E7</f>
        <v>574159.69000000006</v>
      </c>
      <c r="E985" s="1">
        <v>0</v>
      </c>
      <c r="F985" s="1">
        <v>0</v>
      </c>
      <c r="G985" s="2">
        <f t="shared" si="22"/>
        <v>3462.9236600000004</v>
      </c>
      <c r="H985" s="2">
        <f t="shared" si="19"/>
        <v>0.76000000000931323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109487.72</v>
      </c>
      <c r="D986" s="1">
        <f>BILANCA!E8</f>
        <v>109487.72</v>
      </c>
      <c r="E986" s="1">
        <v>0</v>
      </c>
      <c r="F986" s="1">
        <v>0</v>
      </c>
      <c r="G986" s="2">
        <f t="shared" si="22"/>
        <v>985.38948000000005</v>
      </c>
      <c r="H986" s="2">
        <f t="shared" si="19"/>
        <v>0.55999999999767169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109487.72</v>
      </c>
      <c r="D987" s="1">
        <f>BILANCA!E9</f>
        <v>109487.72</v>
      </c>
      <c r="E987" s="1">
        <v>0</v>
      </c>
      <c r="F987" s="1">
        <v>0</v>
      </c>
      <c r="G987" s="2">
        <f t="shared" si="22"/>
        <v>1313.8526400000001</v>
      </c>
      <c r="H987" s="2">
        <f t="shared" si="19"/>
        <v>0.55999999999767169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473654.73000000004</v>
      </c>
      <c r="D990" s="1">
        <f>BILANCA!E12</f>
        <v>464171.97000000009</v>
      </c>
      <c r="E990" s="1">
        <v>0</v>
      </c>
      <c r="F990" s="1">
        <v>0</v>
      </c>
      <c r="G990" s="2">
        <f t="shared" si="22"/>
        <v>9813.9906900000024</v>
      </c>
      <c r="H990" s="2">
        <f t="shared" si="19"/>
        <v>0.29999999987194315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407542.89</v>
      </c>
      <c r="D991" s="1">
        <f>BILANCA!E13</f>
        <v>398261.42000000004</v>
      </c>
      <c r="E991" s="1">
        <v>0</v>
      </c>
      <c r="F991" s="1">
        <v>0</v>
      </c>
      <c r="G991" s="2">
        <f t="shared" si="22"/>
        <v>9632.5258400000002</v>
      </c>
      <c r="H991" s="2">
        <f t="shared" si="19"/>
        <v>0.53000000002793968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614923.42000000004</v>
      </c>
      <c r="D993" s="1">
        <f>BILANCA!E15</f>
        <v>614923.42000000004</v>
      </c>
      <c r="E993" s="1">
        <v>0</v>
      </c>
      <c r="F993" s="1">
        <v>0</v>
      </c>
      <c r="G993" s="2">
        <f t="shared" si="22"/>
        <v>18447.702600000004</v>
      </c>
      <c r="H993" s="2">
        <f t="shared" si="19"/>
        <v>0.84000000008381903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207380.53</v>
      </c>
      <c r="D996" s="1">
        <f>BILANCA!E18</f>
        <v>216662</v>
      </c>
      <c r="E996" s="1">
        <v>0</v>
      </c>
      <c r="F996" s="1">
        <v>0</v>
      </c>
      <c r="G996" s="2">
        <f t="shared" si="22"/>
        <v>8329.1588899999988</v>
      </c>
      <c r="H996" s="2">
        <f t="shared" si="19"/>
        <v>0.47000000000116415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14865.989999999991</v>
      </c>
      <c r="D997" s="1">
        <f>BILANCA!E19</f>
        <v>13380.920000000042</v>
      </c>
      <c r="E997" s="1">
        <v>0</v>
      </c>
      <c r="F997" s="1">
        <v>0</v>
      </c>
      <c r="G997" s="2">
        <f t="shared" si="22"/>
        <v>582.78962000000104</v>
      </c>
      <c r="H997" s="2">
        <f t="shared" si="19"/>
        <v>8.999999996740371E-2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253339.18</v>
      </c>
      <c r="D998" s="1">
        <f>BILANCA!E20</f>
        <v>268990.62</v>
      </c>
      <c r="E998" s="1">
        <v>0</v>
      </c>
      <c r="F998" s="1">
        <v>0</v>
      </c>
      <c r="G998" s="2">
        <f t="shared" si="22"/>
        <v>11869.806299999998</v>
      </c>
      <c r="H998" s="2">
        <f t="shared" si="19"/>
        <v>0.55999999999767169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220.52</v>
      </c>
      <c r="D999" s="1">
        <f>BILANCA!E21</f>
        <v>220.52</v>
      </c>
      <c r="E999" s="1">
        <v>0</v>
      </c>
      <c r="F999" s="1">
        <v>0</v>
      </c>
      <c r="G999" s="2">
        <f t="shared" si="22"/>
        <v>10.584960000000001</v>
      </c>
      <c r="H999" s="2">
        <f t="shared" si="19"/>
        <v>0.95999999999997954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4221.3999999999996</v>
      </c>
      <c r="D1000" s="1">
        <f>BILANCA!E22</f>
        <v>4221.3999999999996</v>
      </c>
      <c r="E1000" s="1">
        <v>0</v>
      </c>
      <c r="F1000" s="1">
        <v>0</v>
      </c>
      <c r="G1000" s="2">
        <f t="shared" si="22"/>
        <v>215.29140000000001</v>
      </c>
      <c r="H1000" s="2">
        <f t="shared" si="19"/>
        <v>0.7999999999992724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5410.28</v>
      </c>
      <c r="D1003" s="1">
        <f>BILANCA!E25</f>
        <v>5410.28</v>
      </c>
      <c r="E1003" s="1">
        <v>0</v>
      </c>
      <c r="F1003" s="1">
        <v>0</v>
      </c>
      <c r="G1003" s="2">
        <f t="shared" si="22"/>
        <v>324.61680000000001</v>
      </c>
      <c r="H1003" s="2">
        <f t="shared" si="19"/>
        <v>0.55999999999949068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20700.16</v>
      </c>
      <c r="D1004" s="1">
        <f>BILANCA!E26</f>
        <v>20997.69</v>
      </c>
      <c r="E1004" s="1">
        <v>0</v>
      </c>
      <c r="F1004" s="1">
        <v>0</v>
      </c>
      <c r="G1004" s="2">
        <f t="shared" si="22"/>
        <v>1316.60634</v>
      </c>
      <c r="H1004" s="2">
        <f t="shared" si="19"/>
        <v>0.47000000000116415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269025.55</v>
      </c>
      <c r="D1006" s="1">
        <f>BILANCA!E28</f>
        <v>286459.59000000003</v>
      </c>
      <c r="E1006" s="1">
        <v>0</v>
      </c>
      <c r="F1006" s="1">
        <v>0</v>
      </c>
      <c r="G1006" s="2">
        <f t="shared" si="22"/>
        <v>19364.728790000001</v>
      </c>
      <c r="H1006" s="2">
        <f t="shared" si="19"/>
        <v>0.85999999998603016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50268.079999999994</v>
      </c>
      <c r="D1013" s="1">
        <f>BILANCA!E35</f>
        <v>51551.86</v>
      </c>
      <c r="E1013" s="1">
        <v>0</v>
      </c>
      <c r="F1013" s="1">
        <v>0</v>
      </c>
      <c r="G1013" s="2">
        <f t="shared" si="22"/>
        <v>4601.1539999999995</v>
      </c>
      <c r="H1013" s="2">
        <f t="shared" si="19"/>
        <v>0.2199999999938882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55256.95</v>
      </c>
      <c r="D1014" s="1">
        <f>BILANCA!E36</f>
        <v>56540.73</v>
      </c>
      <c r="E1014" s="1">
        <v>0</v>
      </c>
      <c r="F1014" s="1">
        <v>0</v>
      </c>
      <c r="G1014" s="2">
        <f t="shared" si="22"/>
        <v>5218.49071</v>
      </c>
      <c r="H1014" s="2">
        <f t="shared" si="19"/>
        <v>0.31999999999970896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4988.87</v>
      </c>
      <c r="D1018" s="1">
        <f>BILANCA!E40</f>
        <v>4988.87</v>
      </c>
      <c r="E1018" s="1">
        <v>0</v>
      </c>
      <c r="F1018" s="1">
        <v>0</v>
      </c>
      <c r="G1018" s="2">
        <f t="shared" si="22"/>
        <v>523.83135000000004</v>
      </c>
      <c r="H1018" s="2">
        <f t="shared" si="19"/>
        <v>0.26000000000021828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977.77</v>
      </c>
      <c r="D1023" s="1">
        <f>BILANCA!E45</f>
        <v>977.77</v>
      </c>
      <c r="E1023" s="1">
        <v>0</v>
      </c>
      <c r="F1023" s="1">
        <v>0</v>
      </c>
      <c r="G1023" s="2">
        <f t="shared" si="22"/>
        <v>117.33239999999999</v>
      </c>
      <c r="H1023" s="2">
        <f t="shared" si="19"/>
        <v>0.46000000000003638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977.77</v>
      </c>
      <c r="D1025" s="1">
        <f>BILANCA!E47</f>
        <v>977.77</v>
      </c>
      <c r="E1025" s="1">
        <v>0</v>
      </c>
      <c r="F1025" s="1">
        <v>0</v>
      </c>
      <c r="G1025" s="2">
        <f t="shared" si="22"/>
        <v>123.19902000000002</v>
      </c>
      <c r="H1025" s="2">
        <f t="shared" si="19"/>
        <v>0.46000000000003638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21382.97</v>
      </c>
      <c r="D1032" s="1">
        <f>BILANCA!E54</f>
        <v>21891.45</v>
      </c>
      <c r="E1032" s="1">
        <v>0</v>
      </c>
      <c r="F1032" s="1">
        <v>0</v>
      </c>
      <c r="G1032" s="2">
        <f t="shared" si="22"/>
        <v>3193.1276300000004</v>
      </c>
      <c r="H1032" s="2">
        <f t="shared" si="19"/>
        <v>0.47999999999956344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21382.97</v>
      </c>
      <c r="D1033" s="1">
        <f>BILANCA!E55</f>
        <v>21891.45</v>
      </c>
      <c r="E1033" s="1">
        <v>0</v>
      </c>
      <c r="F1033" s="1">
        <v>0</v>
      </c>
      <c r="G1033" s="2">
        <f t="shared" si="22"/>
        <v>3258.2934999999998</v>
      </c>
      <c r="H1033" s="2">
        <f t="shared" si="19"/>
        <v>0.47999999999956344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500</v>
      </c>
      <c r="E1034" s="1">
        <v>0</v>
      </c>
      <c r="F1034" s="1">
        <v>0</v>
      </c>
      <c r="G1034" s="2">
        <f t="shared" si="22"/>
        <v>51</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500</v>
      </c>
      <c r="E1035" s="1">
        <v>0</v>
      </c>
      <c r="F1035" s="1">
        <v>0</v>
      </c>
      <c r="G1035" s="2">
        <f t="shared" si="22"/>
        <v>52</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76601.17</v>
      </c>
      <c r="D1046" s="1">
        <f>BILANCA!E68</f>
        <v>78579.94</v>
      </c>
      <c r="E1046" s="1">
        <v>0</v>
      </c>
      <c r="F1046" s="1">
        <v>0</v>
      </c>
      <c r="G1046" s="2">
        <f t="shared" si="22"/>
        <v>14726.94615</v>
      </c>
      <c r="H1046" s="2">
        <f t="shared" si="19"/>
        <v>0.22999999999592546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4197.1000000000004</v>
      </c>
      <c r="D1056" s="1">
        <f>BILANCA!E78</f>
        <v>3844.78</v>
      </c>
      <c r="E1056" s="1">
        <v>0</v>
      </c>
      <c r="F1056" s="1">
        <v>0</v>
      </c>
      <c r="G1056" s="2">
        <f t="shared" si="22"/>
        <v>867.72618000000011</v>
      </c>
      <c r="H1056" s="2">
        <f t="shared" si="19"/>
        <v>0.32000000000016371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4197.1000000000004</v>
      </c>
      <c r="D1064" s="1">
        <f>BILANCA!E86</f>
        <v>3844.78</v>
      </c>
      <c r="E1064" s="1">
        <v>0</v>
      </c>
      <c r="F1064" s="1">
        <v>0</v>
      </c>
      <c r="G1064" s="2">
        <f t="shared" si="22"/>
        <v>962.81946000000016</v>
      </c>
      <c r="H1064" s="2">
        <f t="shared" si="19"/>
        <v>0.32000000000016371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37005.629999999997</v>
      </c>
      <c r="D1124" s="1">
        <f>BILANCA!E146</f>
        <v>34255.949999999997</v>
      </c>
      <c r="E1124" s="1">
        <v>0</v>
      </c>
      <c r="F1124" s="1">
        <v>0</v>
      </c>
      <c r="G1124" s="2">
        <f t="shared" si="22"/>
        <v>14877.971729999997</v>
      </c>
      <c r="H1124" s="2">
        <f t="shared" si="23"/>
        <v>0.42000000000552973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1361.77</v>
      </c>
      <c r="D1137" s="1">
        <f>BILANCA!E159</f>
        <v>488.52</v>
      </c>
      <c r="E1137" s="1">
        <v>0</v>
      </c>
      <c r="F1137" s="1">
        <v>0</v>
      </c>
      <c r="G1137" s="2">
        <f t="shared" si="22"/>
        <v>360.17674</v>
      </c>
      <c r="H1137" s="2">
        <f t="shared" si="23"/>
        <v>0.71000000000003638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35643.86</v>
      </c>
      <c r="D1139" s="1">
        <f>BILANCA!E161</f>
        <v>33767.43</v>
      </c>
      <c r="E1139" s="1">
        <v>0</v>
      </c>
      <c r="F1139" s="1">
        <v>0</v>
      </c>
      <c r="G1139" s="2">
        <f t="shared" si="22"/>
        <v>16095.88032</v>
      </c>
      <c r="H1139" s="2">
        <f t="shared" si="23"/>
        <v>0.56999999999970896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35398.44</v>
      </c>
      <c r="D1148" s="1">
        <f>BILANCA!E170</f>
        <v>40479.21</v>
      </c>
      <c r="E1148" s="1">
        <v>0</v>
      </c>
      <c r="F1148" s="1">
        <v>0</v>
      </c>
      <c r="G1148" s="2">
        <f t="shared" si="22"/>
        <v>19198.8819</v>
      </c>
      <c r="H1148" s="2">
        <f t="shared" si="23"/>
        <v>0.65000000000145519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35398.44</v>
      </c>
      <c r="D1151" s="1">
        <f>BILANCA!E173</f>
        <v>40479.21</v>
      </c>
      <c r="E1151" s="1">
        <v>0</v>
      </c>
      <c r="F1151" s="1">
        <v>0</v>
      </c>
      <c r="G1151" s="2">
        <f t="shared" si="22"/>
        <v>19547.952480000004</v>
      </c>
      <c r="H1151" s="2">
        <f t="shared" si="23"/>
        <v>0.65000000000145519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659743.62</v>
      </c>
      <c r="D1152" s="1">
        <f>BILANCA!E175</f>
        <v>652739.63</v>
      </c>
      <c r="E1152" s="1">
        <v>0</v>
      </c>
      <c r="F1152" s="1">
        <v>0</v>
      </c>
      <c r="G1152" s="2">
        <f t="shared" si="22"/>
        <v>332122.66671999998</v>
      </c>
      <c r="H1152" s="2">
        <f t="shared" si="23"/>
        <v>0.75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78855.990000000005</v>
      </c>
      <c r="D1153" s="1">
        <f>BILANCA!E176</f>
        <v>83342.860000000015</v>
      </c>
      <c r="E1153" s="1">
        <v>0</v>
      </c>
      <c r="F1153" s="1">
        <v>0</v>
      </c>
      <c r="G1153" s="2">
        <f t="shared" si="22"/>
        <v>41742.090700000008</v>
      </c>
      <c r="H1153" s="2">
        <f t="shared" si="23"/>
        <v>0.14999999997962732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78854.66</v>
      </c>
      <c r="D1154" s="1">
        <f>BILANCA!E177</f>
        <v>83342.860000000015</v>
      </c>
      <c r="E1154" s="1">
        <v>0</v>
      </c>
      <c r="F1154" s="1">
        <v>0</v>
      </c>
      <c r="G1154" s="2">
        <f t="shared" si="22"/>
        <v>41987.404980000007</v>
      </c>
      <c r="H1154" s="2">
        <f t="shared" si="23"/>
        <v>0.47999999998137355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33363.75</v>
      </c>
      <c r="D1155" s="1">
        <f>BILANCA!E178</f>
        <v>39330.370000000003</v>
      </c>
      <c r="E1155" s="1">
        <v>0</v>
      </c>
      <c r="F1155" s="1">
        <v>0</v>
      </c>
      <c r="G1155" s="2">
        <f t="shared" si="22"/>
        <v>19268.21228</v>
      </c>
      <c r="H1155" s="2">
        <f t="shared" si="23"/>
        <v>0.62000000000261934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4134.42</v>
      </c>
      <c r="D1156" s="1">
        <f>BILANCA!E179</f>
        <v>4585.01</v>
      </c>
      <c r="E1156" s="1">
        <v>0</v>
      </c>
      <c r="F1156" s="1">
        <v>0</v>
      </c>
      <c r="G1156" s="2">
        <f t="shared" si="22"/>
        <v>2301.6681199999998</v>
      </c>
      <c r="H1156" s="2">
        <f t="shared" si="23"/>
        <v>0.43000000000029104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41356.49</v>
      </c>
      <c r="D1165" s="1">
        <f>BILANCA!E188</f>
        <v>39427.480000000003</v>
      </c>
      <c r="E1165" s="1">
        <v>0</v>
      </c>
      <c r="F1165" s="1">
        <v>0</v>
      </c>
      <c r="G1165" s="2">
        <f t="shared" si="22"/>
        <v>21878.483899999999</v>
      </c>
      <c r="H1165" s="2">
        <f t="shared" si="23"/>
        <v>0.97000000000116415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1.33</v>
      </c>
      <c r="D1211" s="1">
        <f>BILANCA!E234</f>
        <v>0</v>
      </c>
      <c r="E1211" s="1">
        <v>0</v>
      </c>
      <c r="F1211" s="1">
        <v>0</v>
      </c>
      <c r="G1211" s="2">
        <f t="shared" si="22"/>
        <v>0.30324000000000001</v>
      </c>
      <c r="H1211" s="2">
        <f t="shared" si="23"/>
        <v>0.33000000000000007</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1.33</v>
      </c>
      <c r="D1213" s="1">
        <f>BILANCA!E236</f>
        <v>0</v>
      </c>
      <c r="E1213" s="1">
        <v>0</v>
      </c>
      <c r="F1213" s="1">
        <v>0</v>
      </c>
      <c r="G1213" s="2">
        <f t="shared" si="22"/>
        <v>0.30590000000000001</v>
      </c>
      <c r="H1213" s="2">
        <f t="shared" si="23"/>
        <v>0.33000000000000007</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580887.63</v>
      </c>
      <c r="D1214" s="1">
        <f>BILANCA!E237</f>
        <v>569396.77</v>
      </c>
      <c r="E1214" s="1">
        <v>0</v>
      </c>
      <c r="F1214" s="1">
        <v>0</v>
      </c>
      <c r="G1214" s="2">
        <f t="shared" si="22"/>
        <v>397246.35027000005</v>
      </c>
      <c r="H1214" s="2">
        <f t="shared" si="23"/>
        <v>0.59999999997671694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583084.84</v>
      </c>
      <c r="D1215" s="1">
        <f>BILANCA!E238</f>
        <v>574159.68999999994</v>
      </c>
      <c r="E1215" s="1">
        <v>0</v>
      </c>
      <c r="F1215" s="1">
        <v>0</v>
      </c>
      <c r="G1215" s="2">
        <f t="shared" si="22"/>
        <v>401685.77904000005</v>
      </c>
      <c r="H1215" s="2">
        <f t="shared" si="23"/>
        <v>0.47000000008847564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583084.84</v>
      </c>
      <c r="D1216" s="1">
        <f>BILANCA!E239</f>
        <v>574159.68999999994</v>
      </c>
      <c r="E1216" s="1">
        <v>0</v>
      </c>
      <c r="F1216" s="1">
        <v>0</v>
      </c>
      <c r="G1216" s="2">
        <f t="shared" si="22"/>
        <v>403417.18326000002</v>
      </c>
      <c r="H1216" s="2">
        <f t="shared" si="23"/>
        <v>0.47000000008847564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583084.84</v>
      </c>
      <c r="D1217" s="1">
        <f>BILANCA!E240</f>
        <v>574159.68999999994</v>
      </c>
      <c r="E1217" s="1">
        <v>0</v>
      </c>
      <c r="F1217" s="1">
        <v>0</v>
      </c>
      <c r="G1217" s="2">
        <f t="shared" si="22"/>
        <v>405148.58747999999</v>
      </c>
      <c r="H1217" s="2">
        <f t="shared" si="23"/>
        <v>0.47000000008847564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-3558.9799999999996</v>
      </c>
      <c r="D1222" s="1">
        <f>BILANCA!E245</f>
        <v>-5251.4400000000005</v>
      </c>
      <c r="E1222" s="1">
        <v>0</v>
      </c>
      <c r="F1222" s="1">
        <v>0</v>
      </c>
      <c r="G1222" s="2">
        <f t="shared" si="22"/>
        <v>-3360.7845400000001</v>
      </c>
      <c r="H1222" s="2">
        <f t="shared" si="23"/>
        <v>0.46000000000094587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6724.73</v>
      </c>
      <c r="D1223" s="1">
        <f>BILANCA!E246</f>
        <v>5125.18</v>
      </c>
      <c r="E1223" s="1">
        <v>0</v>
      </c>
      <c r="F1223" s="1">
        <v>0</v>
      </c>
      <c r="G1223" s="2">
        <f t="shared" si="22"/>
        <v>4074.0216</v>
      </c>
      <c r="H1223" s="2">
        <f t="shared" si="23"/>
        <v>0.4500000000007276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6724.73</v>
      </c>
      <c r="D1224" s="1">
        <f>BILANCA!E247</f>
        <v>5125.18</v>
      </c>
      <c r="E1224" s="1">
        <v>0</v>
      </c>
      <c r="F1224" s="1">
        <v>0</v>
      </c>
      <c r="G1224" s="2">
        <f t="shared" si="22"/>
        <v>4090.9966899999999</v>
      </c>
      <c r="H1224" s="2">
        <f t="shared" si="23"/>
        <v>0.4500000000007276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10283.709999999999</v>
      </c>
      <c r="D1227" s="1">
        <f>BILANCA!E250</f>
        <v>10376.620000000001</v>
      </c>
      <c r="E1227" s="1">
        <v>0</v>
      </c>
      <c r="F1227" s="1">
        <v>0</v>
      </c>
      <c r="G1227" s="2">
        <f t="shared" si="22"/>
        <v>7573.0158000000001</v>
      </c>
      <c r="H1227" s="2">
        <f t="shared" si="23"/>
        <v>0.67000000000007276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10283.709999999999</v>
      </c>
      <c r="D1229" s="1">
        <f>BILANCA!E252</f>
        <v>10376.620000000001</v>
      </c>
      <c r="E1229" s="1">
        <v>0</v>
      </c>
      <c r="F1229" s="1">
        <v>0</v>
      </c>
      <c r="G1229" s="2">
        <f t="shared" si="22"/>
        <v>7635.0897000000004</v>
      </c>
      <c r="H1229" s="2">
        <f t="shared" si="23"/>
        <v>0.67000000000007276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1361.77</v>
      </c>
      <c r="D1232" s="1">
        <f>BILANCA!E255</f>
        <v>488.52</v>
      </c>
      <c r="E1232" s="1">
        <v>0</v>
      </c>
      <c r="F1232" s="1">
        <v>0</v>
      </c>
      <c r="G1232" s="2">
        <f t="shared" si="22"/>
        <v>582.36369000000002</v>
      </c>
      <c r="H1232" s="2">
        <f t="shared" si="23"/>
        <v>0.71000000000003638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21448.86</v>
      </c>
      <c r="D1236" s="1">
        <f>BILANCA!E259</f>
        <v>18968</v>
      </c>
      <c r="E1236" s="1">
        <v>0</v>
      </c>
      <c r="F1236" s="1">
        <v>0</v>
      </c>
      <c r="G1236" s="2">
        <f t="shared" si="22"/>
        <v>15024.369580000002</v>
      </c>
      <c r="H1236" s="2">
        <f t="shared" si="23"/>
        <v>0.13999999999941792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21448.86</v>
      </c>
      <c r="D1237" s="1">
        <f>BILANCA!E260</f>
        <v>18968</v>
      </c>
      <c r="E1237" s="1">
        <v>0</v>
      </c>
      <c r="F1237" s="1">
        <v>0</v>
      </c>
      <c r="G1237" s="2">
        <f t="shared" si="22"/>
        <v>15083.754440000001</v>
      </c>
      <c r="H1237" s="2">
        <f t="shared" si="23"/>
        <v>0.13999999999941792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488.52</v>
      </c>
      <c r="E1240" s="1">
        <v>0</v>
      </c>
      <c r="F1240" s="1">
        <v>0</v>
      </c>
      <c r="G1240" s="2">
        <f t="shared" si="22"/>
        <v>251.09927999999999</v>
      </c>
      <c r="H1240" s="2">
        <f t="shared" si="23"/>
        <v>0.48000000000001819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37005.629999999997</v>
      </c>
      <c r="D1241" s="1">
        <f>BILANCA!E265</f>
        <v>33767.43</v>
      </c>
      <c r="E1241" s="1">
        <v>0</v>
      </c>
      <c r="F1241" s="1">
        <v>0</v>
      </c>
      <c r="G1241" s="2">
        <f t="shared" si="22"/>
        <v>26971.44642</v>
      </c>
      <c r="H1241" s="2">
        <f t="shared" si="23"/>
        <v>0.80000000000291038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4197.1000000000004</v>
      </c>
      <c r="D1244" s="1">
        <f>BILANCA!E268</f>
        <v>2254.5500000000002</v>
      </c>
      <c r="E1244" s="1">
        <v>0</v>
      </c>
      <c r="F1244" s="1">
        <v>0</v>
      </c>
      <c r="G1244" s="2">
        <f t="shared" si="24"/>
        <v>2272.3182000000006</v>
      </c>
      <c r="H1244" s="2">
        <f t="shared" si="23"/>
        <v>0.5500000000001819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1590.23</v>
      </c>
      <c r="E1245" s="1">
        <v>0</v>
      </c>
      <c r="F1245" s="1">
        <v>0</v>
      </c>
      <c r="G1245" s="2">
        <f t="shared" si="24"/>
        <v>833.28052000000002</v>
      </c>
      <c r="H1245" s="2">
        <f t="shared" si="23"/>
        <v>0.23000000000001819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35643.86</v>
      </c>
      <c r="D1262" s="1">
        <f>BILANCA!E286</f>
        <v>33767.43</v>
      </c>
      <c r="E1262" s="1">
        <v>0</v>
      </c>
      <c r="F1262" s="1">
        <v>0</v>
      </c>
      <c r="G1262" s="2">
        <f t="shared" si="24"/>
        <v>28786.862880000001</v>
      </c>
      <c r="H1262" s="2">
        <f t="shared" si="23"/>
        <v>0.56999999999970896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617</v>
      </c>
      <c r="E1263" s="1">
        <v>0</v>
      </c>
      <c r="F1263" s="1">
        <v>0</v>
      </c>
      <c r="G1263" s="2">
        <f t="shared" si="24"/>
        <v>345.52000000000004</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78854.66</v>
      </c>
      <c r="D1264" s="1">
        <f>BILANCA!E288</f>
        <v>82725.86</v>
      </c>
      <c r="E1264" s="1">
        <v>0</v>
      </c>
      <c r="F1264" s="1">
        <v>0</v>
      </c>
      <c r="G1264" s="2">
        <f t="shared" si="24"/>
        <v>68650.092780000006</v>
      </c>
      <c r="H1264" s="2">
        <f t="shared" si="23"/>
        <v>0.47999999999592546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37180.32</v>
      </c>
      <c r="D1273" s="1">
        <f>BILANCA!E297</f>
        <v>37180.32</v>
      </c>
      <c r="E1273" s="1">
        <v>0</v>
      </c>
      <c r="F1273" s="1">
        <v>0</v>
      </c>
      <c r="G1273" s="2">
        <f t="shared" si="24"/>
        <v>32346.878399999998</v>
      </c>
      <c r="H1273" s="2">
        <f t="shared" si="23"/>
        <v>0.63999999999941792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4176.17</v>
      </c>
      <c r="D1278" s="1">
        <f>BILANCA!E302</f>
        <v>2247.16</v>
      </c>
      <c r="E1278" s="1">
        <v>0</v>
      </c>
      <c r="F1278" s="1">
        <v>0</v>
      </c>
      <c r="G1278" s="2">
        <f t="shared" si="24"/>
        <v>2557.7945499999996</v>
      </c>
      <c r="H1278" s="2">
        <f t="shared" si="23"/>
        <v>0.32999999999992724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496502.59</v>
      </c>
      <c r="D1408" s="1">
        <f>'RAS-funkcijski'!E114</f>
        <v>558412.97</v>
      </c>
      <c r="E1408" s="1">
        <v>0</v>
      </c>
      <c r="F1408" s="1">
        <v>0</v>
      </c>
      <c r="G1408" s="2">
        <f t="shared" si="24"/>
        <v>177466.13829999999</v>
      </c>
      <c r="H1408" s="2">
        <f t="shared" si="27"/>
        <v>0.44000000000232831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486339.81</v>
      </c>
      <c r="D1409" s="1">
        <f>'RAS-funkcijski'!E115</f>
        <v>535434.69999999995</v>
      </c>
      <c r="E1409" s="1">
        <v>0</v>
      </c>
      <c r="F1409" s="1">
        <v>0</v>
      </c>
      <c r="G1409" s="2">
        <f t="shared" si="24"/>
        <v>172850.22230999998</v>
      </c>
      <c r="H1409" s="2">
        <f t="shared" si="27"/>
        <v>0.49000000004889444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486339.81</v>
      </c>
      <c r="D1411" s="1">
        <f>'RAS-funkcijski'!E117</f>
        <v>535434.69999999995</v>
      </c>
      <c r="E1411" s="1">
        <v>0</v>
      </c>
      <c r="F1411" s="1">
        <v>0</v>
      </c>
      <c r="G1411" s="2">
        <f t="shared" si="24"/>
        <v>175964.64072999998</v>
      </c>
      <c r="H1411" s="2">
        <f t="shared" si="27"/>
        <v>0.49000000004889444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10162.780000000001</v>
      </c>
      <c r="D1420" s="1">
        <f>'RAS-funkcijski'!E126</f>
        <v>22978.27</v>
      </c>
      <c r="E1420" s="1">
        <v>0</v>
      </c>
      <c r="F1420" s="1">
        <v>0</v>
      </c>
      <c r="G1420" s="2">
        <f t="shared" si="24"/>
        <v>6846.5570399999997</v>
      </c>
      <c r="H1420" s="2">
        <f t="shared" si="27"/>
        <v>0.48999999999978172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496502.59</v>
      </c>
      <c r="D1435" s="13">
        <f>'RAS-funkcijski'!E141</f>
        <v>558412.97</v>
      </c>
      <c r="E1435" s="13">
        <v>0</v>
      </c>
      <c r="F1435" s="13">
        <v>0</v>
      </c>
      <c r="G1435" s="14">
        <f t="shared" si="24"/>
        <v>221026.00861000002</v>
      </c>
      <c r="H1435" s="14">
        <f t="shared" si="27"/>
        <v>0.44000000000232831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4729.0600000000004</v>
      </c>
      <c r="D1436" s="6">
        <f>'P-VRIO'!E5</f>
        <v>0</v>
      </c>
      <c r="E1436" s="6">
        <v>0</v>
      </c>
      <c r="F1436" s="6">
        <v>0</v>
      </c>
      <c r="G1436" s="7">
        <f t="shared" si="24"/>
        <v>4.7290600000000005</v>
      </c>
      <c r="H1436" s="7">
        <f t="shared" si="27"/>
        <v>6.0000000000400178E-2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4729.0600000000004</v>
      </c>
      <c r="D1453" s="1">
        <f>'P-VRIO'!E22</f>
        <v>0</v>
      </c>
      <c r="E1453" s="1">
        <v>0</v>
      </c>
      <c r="F1453" s="1">
        <v>0</v>
      </c>
      <c r="G1453" s="2">
        <f t="shared" si="24"/>
        <v>85.123080000000002</v>
      </c>
      <c r="H1453" s="2">
        <f t="shared" si="27"/>
        <v>6.0000000000400178E-2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4729.0600000000004</v>
      </c>
      <c r="D1454" s="1">
        <f>'P-VRIO'!E23</f>
        <v>0</v>
      </c>
      <c r="E1454" s="1">
        <v>0</v>
      </c>
      <c r="F1454" s="1">
        <v>0</v>
      </c>
      <c r="G1454" s="2">
        <f t="shared" si="24"/>
        <v>89.852140000000006</v>
      </c>
      <c r="H1454" s="2">
        <f t="shared" si="27"/>
        <v>6.0000000000400178E-2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t="str">
        <f>'P-VRIO'!D24</f>
        <v xml:space="preserve"> </v>
      </c>
      <c r="D1455" s="1">
        <f>'P-VRIO'!E24</f>
        <v>0</v>
      </c>
      <c r="E1455" s="1">
        <v>0</v>
      </c>
      <c r="F1455" s="1">
        <v>0</v>
      </c>
      <c r="G1455" s="2" t="e">
        <f t="shared" si="24"/>
        <v>#VALUE!</v>
      </c>
      <c r="H1455" s="2" t="e">
        <f t="shared" si="27"/>
        <v>#VALUE!</v>
      </c>
      <c r="I1455" s="10" t="e">
        <f t="shared" ref="I1455:I1460" si="30">G1455*H1455</f>
        <v>#VALUE!</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4729.0600000000004</v>
      </c>
      <c r="D1456" s="1">
        <f>'P-VRIO'!E25</f>
        <v>0</v>
      </c>
      <c r="E1456" s="1">
        <v>0</v>
      </c>
      <c r="F1456" s="1">
        <v>0</v>
      </c>
      <c r="G1456" s="2">
        <f t="shared" si="24"/>
        <v>99.310260000000014</v>
      </c>
      <c r="H1456" s="2">
        <f t="shared" si="27"/>
        <v>6.0000000000400178E-2</v>
      </c>
      <c r="I1456" s="10">
        <f t="shared" si="30"/>
        <v>5.9586156000397423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78854.66</v>
      </c>
      <c r="D1480" s="6"/>
      <c r="E1480" s="6">
        <v>0</v>
      </c>
      <c r="F1480" s="6">
        <v>0</v>
      </c>
      <c r="G1480" s="7">
        <f t="shared" ref="G1480:G1580" si="34">B1480/1000*C1480</f>
        <v>78.85466000000001</v>
      </c>
      <c r="H1480" s="7">
        <f t="shared" ref="H1480:H1580" si="35">ABS(C1480-ROUND(C1480,0))</f>
        <v>0.33999999999650754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568612.89</v>
      </c>
      <c r="D1481" s="1">
        <v>0</v>
      </c>
      <c r="E1481" s="1">
        <v>0</v>
      </c>
      <c r="F1481" s="1">
        <v>0</v>
      </c>
      <c r="G1481" s="2">
        <f t="shared" si="34"/>
        <v>1137.22578</v>
      </c>
      <c r="H1481" s="2">
        <f t="shared" si="35"/>
        <v>0.10999999998603016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566829.11</v>
      </c>
      <c r="D1483" s="1">
        <v>0</v>
      </c>
      <c r="E1483" s="1">
        <v>0</v>
      </c>
      <c r="F1483" s="1">
        <v>0</v>
      </c>
      <c r="G1483" s="2">
        <f t="shared" si="34"/>
        <v>2267.3164400000001</v>
      </c>
      <c r="H1483" s="2">
        <f t="shared" si="35"/>
        <v>0.10999999998603016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459123.95</v>
      </c>
      <c r="D1484" s="1">
        <v>0</v>
      </c>
      <c r="E1484" s="1">
        <v>0</v>
      </c>
      <c r="F1484" s="1">
        <v>0</v>
      </c>
      <c r="G1484" s="2">
        <f t="shared" si="34"/>
        <v>2295.6197500000003</v>
      </c>
      <c r="H1484" s="2">
        <f t="shared" si="35"/>
        <v>4.9999999988358468E-2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86862.68</v>
      </c>
      <c r="D1485" s="1">
        <v>0</v>
      </c>
      <c r="E1485" s="1">
        <v>0</v>
      </c>
      <c r="F1485" s="1">
        <v>0</v>
      </c>
      <c r="G1485" s="2">
        <f t="shared" si="34"/>
        <v>521.17607999999996</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15522.87</v>
      </c>
      <c r="D1489" s="1">
        <v>0</v>
      </c>
      <c r="E1489" s="1">
        <v>0</v>
      </c>
      <c r="F1489" s="1">
        <v>0</v>
      </c>
      <c r="G1489" s="2">
        <f t="shared" si="34"/>
        <v>155.2287</v>
      </c>
      <c r="H1489" s="2">
        <f t="shared" si="35"/>
        <v>0.12999999999919964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5319.61</v>
      </c>
      <c r="D1491" s="1">
        <v>0</v>
      </c>
      <c r="E1491" s="1">
        <v>0</v>
      </c>
      <c r="F1491" s="1">
        <v>0</v>
      </c>
      <c r="G1491" s="2">
        <f t="shared" si="34"/>
        <v>63.835319999999996</v>
      </c>
      <c r="H1491" s="2">
        <f t="shared" si="35"/>
        <v>0.39000000000032742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1783.78</v>
      </c>
      <c r="D1492" s="1">
        <v>0</v>
      </c>
      <c r="E1492" s="1">
        <v>0</v>
      </c>
      <c r="F1492" s="1">
        <v>0</v>
      </c>
      <c r="G1492" s="2">
        <f t="shared" si="34"/>
        <v>23.189139999999998</v>
      </c>
      <c r="H1492" s="2">
        <f t="shared" si="35"/>
        <v>0.22000000000002728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564124.69000000006</v>
      </c>
      <c r="D1499" s="1">
        <v>0</v>
      </c>
      <c r="E1499" s="1">
        <v>0</v>
      </c>
      <c r="F1499" s="1">
        <v>0</v>
      </c>
      <c r="G1499" s="2">
        <f t="shared" si="34"/>
        <v>11282.493800000002</v>
      </c>
      <c r="H1499" s="2">
        <f t="shared" si="35"/>
        <v>0.30999999993946403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562340.91</v>
      </c>
      <c r="D1501" s="1">
        <v>0</v>
      </c>
      <c r="E1501" s="1">
        <v>0</v>
      </c>
      <c r="F1501" s="1">
        <v>0</v>
      </c>
      <c r="G1501" s="2">
        <f t="shared" si="34"/>
        <v>12371.500019999999</v>
      </c>
      <c r="H1501" s="2">
        <f t="shared" si="35"/>
        <v>8.999999996740371E-2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453157.33</v>
      </c>
      <c r="D1502" s="1">
        <v>0</v>
      </c>
      <c r="E1502" s="1">
        <v>0</v>
      </c>
      <c r="F1502" s="1">
        <v>0</v>
      </c>
      <c r="G1502" s="2">
        <f t="shared" si="34"/>
        <v>10422.61859</v>
      </c>
      <c r="H1502" s="2">
        <f t="shared" si="35"/>
        <v>0.33000000001629815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86412.09</v>
      </c>
      <c r="D1503" s="1">
        <v>0</v>
      </c>
      <c r="E1503" s="1">
        <v>0</v>
      </c>
      <c r="F1503" s="1">
        <v>0</v>
      </c>
      <c r="G1503" s="2">
        <f t="shared" si="34"/>
        <v>2073.8901599999999</v>
      </c>
      <c r="H1503" s="2">
        <f t="shared" si="35"/>
        <v>8.999999999650754E-2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15522.87</v>
      </c>
      <c r="D1507" s="1">
        <v>0</v>
      </c>
      <c r="E1507" s="1">
        <v>0</v>
      </c>
      <c r="F1507" s="1">
        <v>0</v>
      </c>
      <c r="G1507" s="2">
        <f t="shared" si="34"/>
        <v>434.64036000000004</v>
      </c>
      <c r="H1507" s="2">
        <f t="shared" si="35"/>
        <v>0.12999999999919964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7248.62</v>
      </c>
      <c r="D1509" s="1">
        <v>0</v>
      </c>
      <c r="E1509" s="1">
        <v>0</v>
      </c>
      <c r="F1509" s="1">
        <v>0</v>
      </c>
      <c r="G1509" s="2">
        <f t="shared" si="34"/>
        <v>217.45859999999999</v>
      </c>
      <c r="H1509" s="2">
        <f t="shared" si="35"/>
        <v>0.38000000000010914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1783.78</v>
      </c>
      <c r="D1510" s="1">
        <v>0</v>
      </c>
      <c r="E1510" s="1">
        <v>0</v>
      </c>
      <c r="F1510" s="1">
        <v>0</v>
      </c>
      <c r="G1510" s="2">
        <f t="shared" si="34"/>
        <v>55.297179999999997</v>
      </c>
      <c r="H1510" s="2">
        <f t="shared" si="35"/>
        <v>0.22000000000002728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83342.859999999986</v>
      </c>
      <c r="D1517" s="1">
        <v>0</v>
      </c>
      <c r="E1517" s="1">
        <v>0</v>
      </c>
      <c r="F1517" s="1">
        <v>0</v>
      </c>
      <c r="G1517" s="2">
        <f t="shared" si="34"/>
        <v>3167.0286799999994</v>
      </c>
      <c r="H1517" s="2">
        <f t="shared" si="35"/>
        <v>0.14000000001396984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617</v>
      </c>
      <c r="D1518" s="1">
        <v>0</v>
      </c>
      <c r="E1518" s="1">
        <v>0</v>
      </c>
      <c r="F1518" s="1">
        <v>0</v>
      </c>
      <c r="G1518" s="2">
        <f t="shared" si="34"/>
        <v>24.062999999999999</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617</v>
      </c>
      <c r="D1524" s="1">
        <v>0</v>
      </c>
      <c r="E1524" s="1">
        <v>0</v>
      </c>
      <c r="F1524" s="1">
        <v>0</v>
      </c>
      <c r="G1524" s="2">
        <f t="shared" si="34"/>
        <v>27.765000000000001</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617</v>
      </c>
      <c r="D1530" s="1">
        <v>0</v>
      </c>
      <c r="E1530" s="1">
        <v>0</v>
      </c>
      <c r="F1530" s="1">
        <v>0</v>
      </c>
      <c r="G1530" s="2">
        <f t="shared" si="34"/>
        <v>31.466999999999999</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617</v>
      </c>
      <c r="D1531" s="1">
        <v>0</v>
      </c>
      <c r="E1531" s="1">
        <v>0</v>
      </c>
      <c r="F1531" s="1">
        <v>0</v>
      </c>
      <c r="G1531" s="2">
        <f t="shared" si="34"/>
        <v>32.083999999999996</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82725.86</v>
      </c>
      <c r="D1576" s="1">
        <v>0</v>
      </c>
      <c r="E1576" s="1">
        <v>0</v>
      </c>
      <c r="F1576" s="1">
        <v>0</v>
      </c>
      <c r="G1576" s="2">
        <f t="shared" si="34"/>
        <v>8024.4084200000007</v>
      </c>
      <c r="H1576" s="2">
        <f t="shared" si="35"/>
        <v>0.13999999999941792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2247.16</v>
      </c>
      <c r="D1577" s="1">
        <v>0</v>
      </c>
      <c r="E1577" s="1">
        <v>0</v>
      </c>
      <c r="F1577" s="1">
        <v>0</v>
      </c>
      <c r="G1577" s="2">
        <f t="shared" si="34"/>
        <v>220.22167999999999</v>
      </c>
      <c r="H1577" s="2">
        <f t="shared" si="35"/>
        <v>0.15999999999985448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80478.7</v>
      </c>
      <c r="D1578" s="1">
        <v>0</v>
      </c>
      <c r="E1578" s="1">
        <v>0</v>
      </c>
      <c r="F1578" s="1">
        <v>0</v>
      </c>
      <c r="G1578" s="2">
        <f t="shared" si="34"/>
        <v>7967.3913000000002</v>
      </c>
      <c r="H1578" s="2">
        <f t="shared" si="35"/>
        <v>0.30000000000291038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225"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8658</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1"/>
      <c r="F8" s="312" t="s">
        <v>32</v>
      </c>
      <c r="G8" s="313"/>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30" t="s">
        <v>41</v>
      </c>
      <c r="C15" s="331"/>
      <c r="D15" s="331"/>
      <c r="E15" s="331"/>
      <c r="F15" s="33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0">
        <f>'PR-RAS'!D6</f>
        <v>503134.41000000003</v>
      </c>
      <c r="I16" s="170">
        <f>'PR-RAS'!E6</f>
        <v>556778.11</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0">
        <f>'PR-RAS'!D151</f>
        <v>493313.99999999994</v>
      </c>
      <c r="I17" s="170">
        <f>'PR-RAS'!E151</f>
        <v>556629.19000000006</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1">
        <f>'PR-RAS'!D646</f>
        <v>3558.9799999999341</v>
      </c>
      <c r="I19" s="171">
        <f>'PR-RAS'!E646</f>
        <v>5251.4400000001015</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7" t="str">
        <f>BILANCA!C7</f>
        <v>B002</v>
      </c>
      <c r="H20" s="172">
        <f>BILANCA!D7</f>
        <v>583142.45000000007</v>
      </c>
      <c r="I20" s="173">
        <f>BILANCA!E7</f>
        <v>574159.69000000006</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58" t="str">
        <f>BILANCA!C68</f>
        <v>1</v>
      </c>
      <c r="H21" s="174">
        <f>BILANCA!D68</f>
        <v>76601.17</v>
      </c>
      <c r="I21" s="175">
        <f>BILANCA!E68</f>
        <v>78579.94</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58" t="str">
        <f>BILANCA!C176</f>
        <v>2</v>
      </c>
      <c r="H22" s="174">
        <f>BILANCA!D176</f>
        <v>78855.990000000005</v>
      </c>
      <c r="I22" s="175">
        <f>BILANCA!E176</f>
        <v>83342.860000000015</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59" t="str">
        <f>BILANCA!C237</f>
        <v>9</v>
      </c>
      <c r="H23" s="176">
        <f>BILANCA!D237</f>
        <v>580887.63</v>
      </c>
      <c r="I23" s="177">
        <f>BILANCA!E237</f>
        <v>569396.77</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58" t="str">
        <f>'RAS-funkcijski'!C114</f>
        <v>09</v>
      </c>
      <c r="H27" s="174">
        <f>'RAS-funkcijski'!D114</f>
        <v>496502.59</v>
      </c>
      <c r="I27" s="175">
        <f>'RAS-funkcijski'!E114</f>
        <v>558412.97</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59" t="str">
        <f>'RAS-funkcijski'!C141</f>
        <v>R1</v>
      </c>
      <c r="H28" s="178">
        <f>'RAS-funkcijski'!D141</f>
        <v>496502.59</v>
      </c>
      <c r="I28" s="179">
        <f>'RAS-funkcijski'!E141</f>
        <v>558412.97</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7" t="str">
        <f>'P-VRIO'!C5</f>
        <v>9151</v>
      </c>
      <c r="H29" s="172">
        <f>'P-VRIO'!D5</f>
        <v>4729.0600000000004</v>
      </c>
      <c r="I29" s="173">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58" t="str">
        <f>'P-VRIO'!C22</f>
        <v>91512</v>
      </c>
      <c r="H30" s="174">
        <f>'P-VRIO'!D22</f>
        <v>4729.0600000000004</v>
      </c>
      <c r="I30" s="175">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7" t="str">
        <f>OBVEZE!C5</f>
        <v>V001</v>
      </c>
      <c r="H33" s="180" t="s">
        <v>46</v>
      </c>
      <c r="I33" s="181">
        <f>OBVEZE!D5</f>
        <v>78854.66</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58" t="str">
        <f>OBVEZE!C42</f>
        <v>V006</v>
      </c>
      <c r="H34" s="174" t="s">
        <v>46</v>
      </c>
      <c r="I34" s="175">
        <f>OBVEZE!D42</f>
        <v>83342.859999999986</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58" t="str">
        <f>OBVEZE!C43</f>
        <v>V007</v>
      </c>
      <c r="H35" s="174" t="s">
        <v>46</v>
      </c>
      <c r="I35" s="175">
        <f>OBVEZE!D43</f>
        <v>617</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59" t="str">
        <f>OBVEZE!C101</f>
        <v>V009</v>
      </c>
      <c r="H36" s="178" t="s">
        <v>46</v>
      </c>
      <c r="I36" s="179">
        <f>OBVEZE!D101</f>
        <v>82725.86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2" t="s">
        <v>47</v>
      </c>
      <c r="I39" s="342"/>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1" zoomScaleNormal="100" workbookViewId="0">
      <selection activeCell="E656" sqref="E65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50" t="s">
        <v>51</v>
      </c>
      <c r="B2" s="351"/>
      <c r="C2" s="351"/>
      <c r="D2" s="351"/>
      <c r="E2" s="351"/>
      <c r="F2" s="351"/>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2" t="s">
        <v>57</v>
      </c>
      <c r="B5" s="353"/>
      <c r="C5" s="214"/>
      <c r="D5" s="72"/>
      <c r="E5" s="72"/>
      <c r="F5" s="59"/>
    </row>
    <row r="6" spans="1:25" ht="12.75" customHeight="1" x14ac:dyDescent="0.2">
      <c r="A6" s="53">
        <v>6</v>
      </c>
      <c r="B6" s="85" t="s">
        <v>58</v>
      </c>
      <c r="C6" s="50" t="s">
        <v>59</v>
      </c>
      <c r="D6" s="51">
        <f>D7+D44+D50+D82+D106+D124+D133+D139</f>
        <v>503134.41000000003</v>
      </c>
      <c r="E6" s="51">
        <f>E7+E44+E50+E82+E106+E124+E133+E139</f>
        <v>556778.11</v>
      </c>
      <c r="F6" s="52">
        <f t="shared" ref="F6:F131" si="0">IF(D6&lt;&gt;0,IF(E6/D6&gt;=100,"&gt;&gt;100",E6/D6*100),"-")</f>
        <v>110.66190245266667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446298.94</v>
      </c>
      <c r="E50" s="51">
        <f>E51+E54+E59+E62+E65+E68+E71+E74+E77</f>
        <v>506872.08</v>
      </c>
      <c r="F50" s="52">
        <f t="shared" si="0"/>
        <v>113.57232441555878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446298.94</v>
      </c>
      <c r="E68" s="51">
        <f t="shared" si="15"/>
        <v>506872.08</v>
      </c>
      <c r="F68" s="52">
        <f t="shared" si="0"/>
        <v>113.57232441555878</v>
      </c>
    </row>
    <row r="69" spans="1:6" ht="12.75" customHeight="1" x14ac:dyDescent="0.2">
      <c r="A69" s="53" t="s">
        <v>184</v>
      </c>
      <c r="B69" s="85" t="s">
        <v>185</v>
      </c>
      <c r="C69" s="50" t="s">
        <v>184</v>
      </c>
      <c r="D69" s="242">
        <v>443203.26</v>
      </c>
      <c r="E69" s="242">
        <v>505881.21</v>
      </c>
      <c r="F69" s="52">
        <f t="shared" si="0"/>
        <v>114.14203270977745</v>
      </c>
    </row>
    <row r="70" spans="1:6" ht="24" x14ac:dyDescent="0.2">
      <c r="A70" s="53" t="s">
        <v>186</v>
      </c>
      <c r="B70" s="85" t="s">
        <v>187</v>
      </c>
      <c r="C70" s="50" t="s">
        <v>186</v>
      </c>
      <c r="D70" s="242">
        <v>3095.68</v>
      </c>
      <c r="E70" s="242">
        <v>990.87</v>
      </c>
      <c r="F70" s="52">
        <f t="shared" si="0"/>
        <v>32.008153297498453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7841.9</v>
      </c>
      <c r="E106" s="51">
        <f t="shared" si="23"/>
        <v>1054.04</v>
      </c>
      <c r="F106" s="52">
        <f t="shared" si="0"/>
        <v>13.44113033831087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7841.9</v>
      </c>
      <c r="E112" s="51">
        <f t="shared" si="25"/>
        <v>1054.04</v>
      </c>
      <c r="F112" s="52">
        <f t="shared" si="0"/>
        <v>13.44113033831087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7841.9</v>
      </c>
      <c r="E117" s="242">
        <v>1054.04</v>
      </c>
      <c r="F117" s="52">
        <f t="shared" si="0"/>
        <v>13.44113033831087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159.27000000000001</v>
      </c>
      <c r="E124" s="51">
        <f t="shared" si="27"/>
        <v>296.2</v>
      </c>
      <c r="F124" s="52">
        <f t="shared" si="0"/>
        <v>185.97350411251333</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159.27000000000001</v>
      </c>
      <c r="E128" s="51">
        <f t="shared" si="29"/>
        <v>296.2</v>
      </c>
      <c r="F128" s="52">
        <f t="shared" si="0"/>
        <v>185.97350411251333</v>
      </c>
    </row>
    <row r="129" spans="1:6" ht="12.75" customHeight="1" x14ac:dyDescent="0.2">
      <c r="A129" s="53">
        <v>6631</v>
      </c>
      <c r="B129" s="86" t="s">
        <v>304</v>
      </c>
      <c r="C129" s="50" t="s">
        <v>305</v>
      </c>
      <c r="D129" s="242">
        <v>159.27000000000001</v>
      </c>
      <c r="E129" s="242">
        <v>296.2</v>
      </c>
      <c r="F129" s="52">
        <f t="shared" si="0"/>
        <v>185.97350411251333</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48834.3</v>
      </c>
      <c r="E133" s="51">
        <f t="shared" si="30"/>
        <v>48555.79</v>
      </c>
      <c r="F133" s="52">
        <f t="shared" ref="F133:F223" si="31">IF(D133&lt;&gt;0,IF(E133/D133&gt;=100,"&gt;&gt;100",E133/D133*100),"-")</f>
        <v>99.429683644487582</v>
      </c>
    </row>
    <row r="134" spans="1:6" ht="24" x14ac:dyDescent="0.2">
      <c r="A134" s="53">
        <v>671</v>
      </c>
      <c r="B134" s="232" t="s">
        <v>314</v>
      </c>
      <c r="C134" s="50" t="s">
        <v>315</v>
      </c>
      <c r="D134" s="51">
        <f t="shared" ref="D134:E134" si="32">SUM(D135:D137)</f>
        <v>48834.3</v>
      </c>
      <c r="E134" s="51">
        <f t="shared" si="32"/>
        <v>48555.79</v>
      </c>
      <c r="F134" s="52">
        <f t="shared" si="31"/>
        <v>99.429683644487582</v>
      </c>
    </row>
    <row r="135" spans="1:6" ht="12.75" customHeight="1" x14ac:dyDescent="0.2">
      <c r="A135" s="53">
        <v>6711</v>
      </c>
      <c r="B135" s="85" t="s">
        <v>316</v>
      </c>
      <c r="C135" s="50" t="s">
        <v>317</v>
      </c>
      <c r="D135" s="242">
        <v>48834.3</v>
      </c>
      <c r="E135" s="242">
        <v>47855.79</v>
      </c>
      <c r="F135" s="52">
        <f t="shared" si="31"/>
        <v>97.996264920353099</v>
      </c>
    </row>
    <row r="136" spans="1:6" ht="24" x14ac:dyDescent="0.2">
      <c r="A136" s="53">
        <v>6712</v>
      </c>
      <c r="B136" s="232" t="s">
        <v>318</v>
      </c>
      <c r="C136" s="50" t="s">
        <v>319</v>
      </c>
      <c r="D136" s="242">
        <v>0</v>
      </c>
      <c r="E136" s="242">
        <v>700</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493313.99999999994</v>
      </c>
      <c r="E151" s="51">
        <f t="shared" si="35"/>
        <v>556629.19000000006</v>
      </c>
      <c r="F151" s="52">
        <f t="shared" si="31"/>
        <v>112.83466311517616</v>
      </c>
    </row>
    <row r="152" spans="1:6" ht="12.75" customHeight="1" x14ac:dyDescent="0.2">
      <c r="A152" s="53">
        <v>31</v>
      </c>
      <c r="B152" s="85" t="s">
        <v>349</v>
      </c>
      <c r="C152" s="50" t="s">
        <v>35</v>
      </c>
      <c r="D152" s="51">
        <f t="shared" ref="D152:E152" si="36">D153+D158+D159</f>
        <v>403303.88</v>
      </c>
      <c r="E152" s="51">
        <f t="shared" si="36"/>
        <v>451043.18000000005</v>
      </c>
      <c r="F152" s="52">
        <f t="shared" si="31"/>
        <v>111.83705448110246</v>
      </c>
    </row>
    <row r="153" spans="1:6" ht="12.75" customHeight="1" x14ac:dyDescent="0.2">
      <c r="A153" s="53">
        <v>311</v>
      </c>
      <c r="B153" s="85" t="s">
        <v>350</v>
      </c>
      <c r="C153" s="50" t="s">
        <v>351</v>
      </c>
      <c r="D153" s="51">
        <f t="shared" ref="D153:E153" si="37">SUM(D154:D157)</f>
        <v>328543.5</v>
      </c>
      <c r="E153" s="51">
        <f t="shared" si="37"/>
        <v>368967.77</v>
      </c>
      <c r="F153" s="52">
        <f t="shared" si="31"/>
        <v>112.30408454283831</v>
      </c>
    </row>
    <row r="154" spans="1:6" ht="12.75" customHeight="1" x14ac:dyDescent="0.2">
      <c r="A154" s="53">
        <v>3111</v>
      </c>
      <c r="B154" s="85" t="s">
        <v>352</v>
      </c>
      <c r="C154" s="50" t="s">
        <v>353</v>
      </c>
      <c r="D154" s="242">
        <v>325071.48</v>
      </c>
      <c r="E154" s="242">
        <v>365545.8</v>
      </c>
      <c r="F154" s="52">
        <f t="shared" si="31"/>
        <v>112.45089849161791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2362.6999999999998</v>
      </c>
      <c r="E156" s="242">
        <v>2392.34</v>
      </c>
      <c r="F156" s="52">
        <f t="shared" si="31"/>
        <v>101.25449697380118</v>
      </c>
    </row>
    <row r="157" spans="1:6" ht="12.75" customHeight="1" x14ac:dyDescent="0.2">
      <c r="A157" s="53">
        <v>3114</v>
      </c>
      <c r="B157" s="85" t="s">
        <v>358</v>
      </c>
      <c r="C157" s="50" t="s">
        <v>359</v>
      </c>
      <c r="D157" s="242">
        <v>1109.32</v>
      </c>
      <c r="E157" s="242">
        <v>1029.6300000000001</v>
      </c>
      <c r="F157" s="52">
        <f t="shared" si="31"/>
        <v>92.816319907691209</v>
      </c>
    </row>
    <row r="158" spans="1:6" ht="12.75" customHeight="1" x14ac:dyDescent="0.2">
      <c r="A158" s="53">
        <v>312</v>
      </c>
      <c r="B158" s="85" t="s">
        <v>360</v>
      </c>
      <c r="C158" s="50" t="s">
        <v>361</v>
      </c>
      <c r="D158" s="242">
        <v>20831.95</v>
      </c>
      <c r="E158" s="242">
        <v>21195.78</v>
      </c>
      <c r="F158" s="52">
        <f t="shared" si="31"/>
        <v>101.74649996759784</v>
      </c>
    </row>
    <row r="159" spans="1:6" ht="12.75" customHeight="1" x14ac:dyDescent="0.2">
      <c r="A159" s="53">
        <v>313</v>
      </c>
      <c r="B159" s="85" t="s">
        <v>362</v>
      </c>
      <c r="C159" s="50" t="s">
        <v>363</v>
      </c>
      <c r="D159" s="51">
        <f t="shared" ref="D159:E159" si="38">SUM(D160:D162)</f>
        <v>53928.43</v>
      </c>
      <c r="E159" s="51">
        <f t="shared" si="38"/>
        <v>60879.63</v>
      </c>
      <c r="F159" s="52">
        <f t="shared" si="31"/>
        <v>112.88967618749517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53928.43</v>
      </c>
      <c r="E161" s="242">
        <v>60879.63</v>
      </c>
      <c r="F161" s="52">
        <f t="shared" si="31"/>
        <v>112.88967618749517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77105.329999999987</v>
      </c>
      <c r="E163" s="51">
        <f t="shared" si="39"/>
        <v>89844.37000000001</v>
      </c>
      <c r="F163" s="52">
        <f t="shared" si="31"/>
        <v>116.52160752051775</v>
      </c>
    </row>
    <row r="164" spans="1:6" ht="12.75" customHeight="1" x14ac:dyDescent="0.2">
      <c r="A164" s="53">
        <v>321</v>
      </c>
      <c r="B164" s="85" t="s">
        <v>371</v>
      </c>
      <c r="C164" s="50" t="s">
        <v>372</v>
      </c>
      <c r="D164" s="51">
        <f t="shared" ref="D164:E164" si="40">SUM(D165:D168)</f>
        <v>26903.17</v>
      </c>
      <c r="E164" s="51">
        <f t="shared" si="40"/>
        <v>28800.850000000002</v>
      </c>
      <c r="F164" s="52">
        <f t="shared" si="31"/>
        <v>107.05374125056639</v>
      </c>
    </row>
    <row r="165" spans="1:6" ht="12.75" customHeight="1" x14ac:dyDescent="0.2">
      <c r="A165" s="53">
        <v>3211</v>
      </c>
      <c r="B165" s="85" t="s">
        <v>373</v>
      </c>
      <c r="C165" s="50" t="s">
        <v>374</v>
      </c>
      <c r="D165" s="242">
        <v>2678.59</v>
      </c>
      <c r="E165" s="242">
        <v>2771.9</v>
      </c>
      <c r="F165" s="52">
        <f t="shared" si="31"/>
        <v>103.48354918072569</v>
      </c>
    </row>
    <row r="166" spans="1:6" ht="12.75" customHeight="1" x14ac:dyDescent="0.2">
      <c r="A166" s="53">
        <v>3212</v>
      </c>
      <c r="B166" s="85" t="s">
        <v>375</v>
      </c>
      <c r="C166" s="50" t="s">
        <v>376</v>
      </c>
      <c r="D166" s="242">
        <v>23619.8</v>
      </c>
      <c r="E166" s="242">
        <v>24810.47</v>
      </c>
      <c r="F166" s="52">
        <f t="shared" si="31"/>
        <v>105.04098256547474</v>
      </c>
    </row>
    <row r="167" spans="1:6" ht="12.75" customHeight="1" x14ac:dyDescent="0.2">
      <c r="A167" s="53">
        <v>3213</v>
      </c>
      <c r="B167" s="85" t="s">
        <v>377</v>
      </c>
      <c r="C167" s="50" t="s">
        <v>378</v>
      </c>
      <c r="D167" s="242">
        <v>352.87</v>
      </c>
      <c r="E167" s="242">
        <v>945.68</v>
      </c>
      <c r="F167" s="52">
        <f t="shared" si="31"/>
        <v>267.99671267038849</v>
      </c>
    </row>
    <row r="168" spans="1:6" ht="12.75" customHeight="1" x14ac:dyDescent="0.2">
      <c r="A168" s="53">
        <v>3214</v>
      </c>
      <c r="B168" s="85" t="s">
        <v>379</v>
      </c>
      <c r="C168" s="50" t="s">
        <v>380</v>
      </c>
      <c r="D168" s="242">
        <v>251.91</v>
      </c>
      <c r="E168" s="242">
        <v>272.8</v>
      </c>
      <c r="F168" s="52">
        <f t="shared" si="31"/>
        <v>108.29264419832481</v>
      </c>
    </row>
    <row r="169" spans="1:6" ht="12.75" customHeight="1" x14ac:dyDescent="0.2">
      <c r="A169" s="53">
        <v>322</v>
      </c>
      <c r="B169" s="85" t="s">
        <v>381</v>
      </c>
      <c r="C169" s="50" t="s">
        <v>382</v>
      </c>
      <c r="D169" s="51">
        <f t="shared" ref="D169:E169" si="41">SUM(D170:D176)</f>
        <v>23592.440000000002</v>
      </c>
      <c r="E169" s="51">
        <f t="shared" si="41"/>
        <v>37474.240000000005</v>
      </c>
      <c r="F169" s="52">
        <f t="shared" si="31"/>
        <v>158.84003519771588</v>
      </c>
    </row>
    <row r="170" spans="1:6" ht="12.75" customHeight="1" x14ac:dyDescent="0.2">
      <c r="A170" s="53">
        <v>3221</v>
      </c>
      <c r="B170" s="85" t="s">
        <v>383</v>
      </c>
      <c r="C170" s="50" t="s">
        <v>384</v>
      </c>
      <c r="D170" s="242">
        <v>4642.43</v>
      </c>
      <c r="E170" s="242">
        <v>4392.8999999999996</v>
      </c>
      <c r="F170" s="52">
        <f t="shared" si="31"/>
        <v>94.625013193521482</v>
      </c>
    </row>
    <row r="171" spans="1:6" ht="12.75" customHeight="1" x14ac:dyDescent="0.2">
      <c r="A171" s="53">
        <v>3222</v>
      </c>
      <c r="B171" s="85" t="s">
        <v>385</v>
      </c>
      <c r="C171" s="50" t="s">
        <v>386</v>
      </c>
      <c r="D171" s="242">
        <v>10162.780000000001</v>
      </c>
      <c r="E171" s="242">
        <v>22978.240000000002</v>
      </c>
      <c r="F171" s="52">
        <f t="shared" si="31"/>
        <v>226.10191305922197</v>
      </c>
    </row>
    <row r="172" spans="1:6" ht="12.75" customHeight="1" x14ac:dyDescent="0.2">
      <c r="A172" s="53">
        <v>3223</v>
      </c>
      <c r="B172" s="85" t="s">
        <v>387</v>
      </c>
      <c r="C172" s="50" t="s">
        <v>388</v>
      </c>
      <c r="D172" s="242">
        <v>6757.77</v>
      </c>
      <c r="E172" s="242">
        <v>8963.4699999999993</v>
      </c>
      <c r="F172" s="52">
        <f t="shared" si="31"/>
        <v>132.63946538577073</v>
      </c>
    </row>
    <row r="173" spans="1:6" ht="12.75" customHeight="1" x14ac:dyDescent="0.2">
      <c r="A173" s="53">
        <v>3224</v>
      </c>
      <c r="B173" s="85" t="s">
        <v>389</v>
      </c>
      <c r="C173" s="50" t="s">
        <v>390</v>
      </c>
      <c r="D173" s="242">
        <v>1257.57</v>
      </c>
      <c r="E173" s="242">
        <v>564.51</v>
      </c>
      <c r="F173" s="52">
        <f t="shared" si="31"/>
        <v>44.888952503637967</v>
      </c>
    </row>
    <row r="174" spans="1:6" ht="12.75" customHeight="1" x14ac:dyDescent="0.2">
      <c r="A174" s="53">
        <v>3225</v>
      </c>
      <c r="B174" s="85" t="s">
        <v>391</v>
      </c>
      <c r="C174" s="50" t="s">
        <v>392</v>
      </c>
      <c r="D174" s="242">
        <v>523.79</v>
      </c>
      <c r="E174" s="242">
        <v>508.48</v>
      </c>
      <c r="F174" s="52">
        <f t="shared" si="31"/>
        <v>97.077072872716172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248.1</v>
      </c>
      <c r="E176" s="242">
        <v>66.64</v>
      </c>
      <c r="F176" s="52">
        <f t="shared" si="31"/>
        <v>26.860137041515518</v>
      </c>
    </row>
    <row r="177" spans="1:6" ht="12.75" customHeight="1" x14ac:dyDescent="0.2">
      <c r="A177" s="53">
        <v>323</v>
      </c>
      <c r="B177" s="85" t="s">
        <v>397</v>
      </c>
      <c r="C177" s="50" t="s">
        <v>398</v>
      </c>
      <c r="D177" s="51">
        <f t="shared" ref="D177:E177" si="42">SUM(D178:D186)</f>
        <v>24919.79</v>
      </c>
      <c r="E177" s="51">
        <f t="shared" si="42"/>
        <v>21722.010000000002</v>
      </c>
      <c r="F177" s="52">
        <f t="shared" si="31"/>
        <v>87.167708877161488</v>
      </c>
    </row>
    <row r="178" spans="1:6" ht="12.75" customHeight="1" x14ac:dyDescent="0.2">
      <c r="A178" s="53">
        <v>3231</v>
      </c>
      <c r="B178" s="85" t="s">
        <v>399</v>
      </c>
      <c r="C178" s="50" t="s">
        <v>400</v>
      </c>
      <c r="D178" s="242">
        <v>1322.97</v>
      </c>
      <c r="E178" s="242">
        <v>1427.54</v>
      </c>
      <c r="F178" s="52">
        <f t="shared" si="31"/>
        <v>107.90418528008949</v>
      </c>
    </row>
    <row r="179" spans="1:6" ht="12.75" customHeight="1" x14ac:dyDescent="0.2">
      <c r="A179" s="53">
        <v>3232</v>
      </c>
      <c r="B179" s="85" t="s">
        <v>401</v>
      </c>
      <c r="C179" s="50" t="s">
        <v>402</v>
      </c>
      <c r="D179" s="242">
        <v>16110.96</v>
      </c>
      <c r="E179" s="242">
        <v>13352.76</v>
      </c>
      <c r="F179" s="52">
        <f t="shared" si="31"/>
        <v>82.879977357029006</v>
      </c>
    </row>
    <row r="180" spans="1:6" ht="12.75" customHeight="1" x14ac:dyDescent="0.2">
      <c r="A180" s="53">
        <v>3233</v>
      </c>
      <c r="B180" s="85" t="s">
        <v>403</v>
      </c>
      <c r="C180" s="50" t="s">
        <v>404</v>
      </c>
      <c r="D180" s="242">
        <v>595.26</v>
      </c>
      <c r="E180" s="242"/>
      <c r="F180" s="52">
        <f t="shared" si="31"/>
        <v>0</v>
      </c>
    </row>
    <row r="181" spans="1:6" ht="12.75" customHeight="1" x14ac:dyDescent="0.2">
      <c r="A181" s="53">
        <v>3234</v>
      </c>
      <c r="B181" s="85" t="s">
        <v>405</v>
      </c>
      <c r="C181" s="50" t="s">
        <v>406</v>
      </c>
      <c r="D181" s="242">
        <v>2106.69</v>
      </c>
      <c r="E181" s="242">
        <v>2140.54</v>
      </c>
      <c r="F181" s="52">
        <f t="shared" si="31"/>
        <v>101.60678600078796</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1111.81</v>
      </c>
      <c r="E183" s="242">
        <v>1522.09</v>
      </c>
      <c r="F183" s="52">
        <f t="shared" si="31"/>
        <v>136.9019886491397</v>
      </c>
    </row>
    <row r="184" spans="1:6" ht="12.75" customHeight="1" x14ac:dyDescent="0.2">
      <c r="A184" s="53">
        <v>3237</v>
      </c>
      <c r="B184" s="85" t="s">
        <v>411</v>
      </c>
      <c r="C184" s="50" t="s">
        <v>412</v>
      </c>
      <c r="D184" s="242">
        <v>663.61</v>
      </c>
      <c r="E184" s="242"/>
      <c r="F184" s="52">
        <f t="shared" si="31"/>
        <v>0</v>
      </c>
    </row>
    <row r="185" spans="1:6" ht="12.75" customHeight="1" x14ac:dyDescent="0.2">
      <c r="A185" s="53">
        <v>3238</v>
      </c>
      <c r="B185" s="85" t="s">
        <v>413</v>
      </c>
      <c r="C185" s="50" t="s">
        <v>414</v>
      </c>
      <c r="D185" s="242">
        <v>2411.2399999999998</v>
      </c>
      <c r="E185" s="242">
        <v>2476.4</v>
      </c>
      <c r="F185" s="52">
        <f t="shared" si="31"/>
        <v>102.70234402216289</v>
      </c>
    </row>
    <row r="186" spans="1:6" ht="12.75" customHeight="1" x14ac:dyDescent="0.2">
      <c r="A186" s="53">
        <v>3239</v>
      </c>
      <c r="B186" s="85" t="s">
        <v>415</v>
      </c>
      <c r="C186" s="50" t="s">
        <v>416</v>
      </c>
      <c r="D186" s="242">
        <v>597.25</v>
      </c>
      <c r="E186" s="242">
        <v>802.68</v>
      </c>
      <c r="F186" s="52">
        <f t="shared" si="31"/>
        <v>134.39598158225198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1689.9299999999998</v>
      </c>
      <c r="E188" s="51">
        <f t="shared" si="43"/>
        <v>1847.27</v>
      </c>
      <c r="F188" s="52">
        <f t="shared" si="31"/>
        <v>109.31044481132355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367.27</v>
      </c>
      <c r="E191" s="242">
        <v>515.54</v>
      </c>
      <c r="F191" s="52">
        <f t="shared" si="31"/>
        <v>140.370844337953</v>
      </c>
    </row>
    <row r="192" spans="1:6" ht="12.75" customHeight="1" x14ac:dyDescent="0.2">
      <c r="A192" s="53">
        <v>3294</v>
      </c>
      <c r="B192" s="85" t="s">
        <v>427</v>
      </c>
      <c r="C192" s="50" t="s">
        <v>428</v>
      </c>
      <c r="D192" s="242">
        <v>172.54</v>
      </c>
      <c r="E192" s="242">
        <v>176.36</v>
      </c>
      <c r="F192" s="52">
        <f t="shared" si="31"/>
        <v>102.21397936710331</v>
      </c>
    </row>
    <row r="193" spans="1:6" ht="12.75" customHeight="1" x14ac:dyDescent="0.2">
      <c r="A193" s="53">
        <v>3295</v>
      </c>
      <c r="B193" s="85" t="s">
        <v>429</v>
      </c>
      <c r="C193" s="50" t="s">
        <v>430</v>
      </c>
      <c r="D193" s="242">
        <v>0</v>
      </c>
      <c r="E193" s="242">
        <v>14.6</v>
      </c>
      <c r="F193" s="52" t="str">
        <f t="shared" si="31"/>
        <v>-</v>
      </c>
    </row>
    <row r="194" spans="1:6" ht="12.75" customHeight="1" x14ac:dyDescent="0.2">
      <c r="A194" s="53" t="s">
        <v>431</v>
      </c>
      <c r="B194" s="85" t="s">
        <v>432</v>
      </c>
      <c r="C194" s="50" t="s">
        <v>431</v>
      </c>
      <c r="D194" s="242">
        <v>1097.04</v>
      </c>
      <c r="E194" s="242"/>
      <c r="F194" s="52">
        <f t="shared" si="31"/>
        <v>0</v>
      </c>
    </row>
    <row r="195" spans="1:6" ht="12.75" customHeight="1" x14ac:dyDescent="0.2">
      <c r="A195" s="53">
        <v>3299</v>
      </c>
      <c r="B195" s="85" t="s">
        <v>433</v>
      </c>
      <c r="C195" s="50" t="s">
        <v>434</v>
      </c>
      <c r="D195" s="242">
        <v>53.08</v>
      </c>
      <c r="E195" s="242">
        <v>1140.77</v>
      </c>
      <c r="F195" s="52">
        <f t="shared" si="31"/>
        <v>2149.1522230595328</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12904.79</v>
      </c>
      <c r="E252" s="51">
        <f t="shared" si="63"/>
        <v>15522.87</v>
      </c>
      <c r="F252" s="52">
        <f t="shared" ref="F252:F258" si="64">IF(D252&lt;&gt;0,IF(E252/D252&gt;=100,"&gt;&gt;100",E252/D252*100),"-")</f>
        <v>120.28766062834033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12904.79</v>
      </c>
      <c r="E259" s="51">
        <f t="shared" si="66"/>
        <v>15522.87</v>
      </c>
      <c r="F259" s="52">
        <f t="shared" ref="F259:F262" si="67">IF(D259&lt;&gt;0,IF(E259/D259&gt;=100,"&gt;&gt;100",E259/D259*100),"-")</f>
        <v>120.28766062834033</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12904.79</v>
      </c>
      <c r="E261" s="242">
        <v>15522.87</v>
      </c>
      <c r="F261" s="52">
        <f t="shared" si="67"/>
        <v>120.28766062834033</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218.77</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218.77</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218.77</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493313.99999999994</v>
      </c>
      <c r="E289" s="51">
        <f t="shared" si="79"/>
        <v>556629.19000000006</v>
      </c>
      <c r="F289" s="52">
        <f t="shared" si="76"/>
        <v>112.83466311517616</v>
      </c>
    </row>
    <row r="290" spans="1:6" ht="12.75" customHeight="1" x14ac:dyDescent="0.2">
      <c r="A290" s="53" t="s">
        <v>608</v>
      </c>
      <c r="B290" s="85" t="s">
        <v>619</v>
      </c>
      <c r="C290" s="50" t="s">
        <v>620</v>
      </c>
      <c r="D290" s="51">
        <f>IF(D6&gt;=D289,D6-D289,0)</f>
        <v>9820.4100000000908</v>
      </c>
      <c r="E290" s="51">
        <f>IF(E6&gt;=E289,E6-E289,0)</f>
        <v>148.91999999992549</v>
      </c>
      <c r="F290" s="52">
        <f t="shared" si="76"/>
        <v>1.5164336315889471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6667.13</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488.52</v>
      </c>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2" t="s">
        <v>633</v>
      </c>
      <c r="B297" s="353"/>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3188.59</v>
      </c>
      <c r="E350" s="51">
        <f t="shared" si="95"/>
        <v>1783.78</v>
      </c>
      <c r="F350" s="52">
        <f t="shared" si="81"/>
        <v>55.942595316425127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3188.59</v>
      </c>
      <c r="E363" s="51">
        <f t="shared" si="99"/>
        <v>1283.78</v>
      </c>
      <c r="F363" s="52">
        <f t="shared" si="81"/>
        <v>40.261683063673907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3188.59</v>
      </c>
      <c r="E383" s="51">
        <f t="shared" si="103"/>
        <v>1283.78</v>
      </c>
      <c r="F383" s="52">
        <f t="shared" si="81"/>
        <v>40.261683063673907</v>
      </c>
    </row>
    <row r="384" spans="1:6" ht="12.75" customHeight="1" x14ac:dyDescent="0.2">
      <c r="A384" s="53">
        <v>4241</v>
      </c>
      <c r="B384" s="85" t="s">
        <v>783</v>
      </c>
      <c r="C384" s="50" t="s">
        <v>784</v>
      </c>
      <c r="D384" s="242">
        <v>3188.59</v>
      </c>
      <c r="E384" s="242">
        <v>1283.78</v>
      </c>
      <c r="F384" s="52">
        <f t="shared" si="81"/>
        <v>40.261683063673907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500</v>
      </c>
      <c r="F402" s="52" t="str">
        <f t="shared" si="81"/>
        <v>-</v>
      </c>
    </row>
    <row r="403" spans="1:6" ht="12.75" customHeight="1" x14ac:dyDescent="0.2">
      <c r="A403" s="53">
        <v>451</v>
      </c>
      <c r="B403" s="85" t="s">
        <v>811</v>
      </c>
      <c r="C403" s="50" t="s">
        <v>812</v>
      </c>
      <c r="D403" s="242">
        <v>0</v>
      </c>
      <c r="E403" s="242">
        <v>500</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3188.59</v>
      </c>
      <c r="E408" s="51">
        <f t="shared" si="111"/>
        <v>1783.78</v>
      </c>
      <c r="F408" s="52">
        <f t="shared" si="81"/>
        <v>55.942595316425127</v>
      </c>
    </row>
    <row r="409" spans="1:6" ht="12.75" customHeight="1" x14ac:dyDescent="0.2">
      <c r="A409" s="53">
        <v>92212</v>
      </c>
      <c r="B409" s="85" t="s">
        <v>823</v>
      </c>
      <c r="C409" s="50" t="s">
        <v>824</v>
      </c>
      <c r="D409" s="242">
        <v>0</v>
      </c>
      <c r="E409" s="310">
        <v>0</v>
      </c>
      <c r="F409" s="52" t="str">
        <f t="shared" si="81"/>
        <v>-</v>
      </c>
    </row>
    <row r="410" spans="1:6" ht="12.75" customHeight="1" x14ac:dyDescent="0.2">
      <c r="A410" s="53">
        <v>92222</v>
      </c>
      <c r="B410" s="85" t="s">
        <v>825</v>
      </c>
      <c r="C410" s="50" t="s">
        <v>826</v>
      </c>
      <c r="D410" s="242">
        <v>10190.799999999999</v>
      </c>
      <c r="E410" s="242">
        <v>10283.709999999999</v>
      </c>
      <c r="F410" s="52">
        <f t="shared" si="81"/>
        <v>100.91170467480472</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503134.41000000003</v>
      </c>
      <c r="E412" s="51">
        <f>E6+E298</f>
        <v>556778.11</v>
      </c>
      <c r="F412" s="52">
        <f t="shared" si="81"/>
        <v>110.66190245266667</v>
      </c>
    </row>
    <row r="413" spans="1:6" ht="12.75" customHeight="1" x14ac:dyDescent="0.2">
      <c r="A413" s="53" t="s">
        <v>608</v>
      </c>
      <c r="B413" s="85" t="s">
        <v>831</v>
      </c>
      <c r="C413" s="50" t="s">
        <v>832</v>
      </c>
      <c r="D413" s="51">
        <f t="shared" ref="D413:E413" si="112">D289+D350</f>
        <v>496502.58999999997</v>
      </c>
      <c r="E413" s="51">
        <f t="shared" si="112"/>
        <v>558412.97000000009</v>
      </c>
      <c r="F413" s="52">
        <f t="shared" si="81"/>
        <v>112.46929648443529</v>
      </c>
    </row>
    <row r="414" spans="1:6" ht="12.75" customHeight="1" x14ac:dyDescent="0.2">
      <c r="A414" s="53" t="s">
        <v>608</v>
      </c>
      <c r="B414" s="85" t="s">
        <v>833</v>
      </c>
      <c r="C414" s="50" t="s">
        <v>834</v>
      </c>
      <c r="D414" s="51">
        <f t="shared" ref="D414:E414" si="113">IF(D412&gt;=D413,D412-D413,0)</f>
        <v>6631.8200000000652</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1634.8600000001024</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10190.799999999999</v>
      </c>
      <c r="E417" s="51">
        <f t="shared" si="116"/>
        <v>3616.579999999999</v>
      </c>
      <c r="F417" s="52">
        <f t="shared" si="81"/>
        <v>35.488676060760675</v>
      </c>
    </row>
    <row r="418" spans="1:6" ht="12.75" customHeight="1" x14ac:dyDescent="0.2">
      <c r="A418" s="55" t="s">
        <v>842</v>
      </c>
      <c r="B418" s="233" t="s">
        <v>843</v>
      </c>
      <c r="C418" s="56" t="s">
        <v>844</v>
      </c>
      <c r="D418" s="62">
        <f t="shared" ref="D418:E418" si="117">D294+D411</f>
        <v>0</v>
      </c>
      <c r="E418" s="62">
        <f t="shared" si="117"/>
        <v>488.52</v>
      </c>
      <c r="F418" s="57" t="str">
        <f t="shared" si="81"/>
        <v>-</v>
      </c>
    </row>
    <row r="419" spans="1:6" s="75" customFormat="1" ht="20.100000000000001" customHeight="1" x14ac:dyDescent="0.2">
      <c r="A419" s="352" t="s">
        <v>845</v>
      </c>
      <c r="B419" s="353"/>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503134.41000000003</v>
      </c>
      <c r="E639" s="51">
        <f t="shared" si="180"/>
        <v>556778.11</v>
      </c>
      <c r="F639" s="52">
        <f t="shared" si="119"/>
        <v>110.66190245266667</v>
      </c>
    </row>
    <row r="640" spans="1:6" ht="12.75" customHeight="1" x14ac:dyDescent="0.2">
      <c r="A640" s="53" t="s">
        <v>608</v>
      </c>
      <c r="B640" s="85" t="s">
        <v>1277</v>
      </c>
      <c r="C640" s="50" t="s">
        <v>1278</v>
      </c>
      <c r="D640" s="51">
        <f t="shared" ref="D640:E640" si="181">D413+D528</f>
        <v>496502.58999999997</v>
      </c>
      <c r="E640" s="51">
        <f t="shared" si="181"/>
        <v>558412.97000000009</v>
      </c>
      <c r="F640" s="52">
        <f t="shared" si="119"/>
        <v>112.46929648443529</v>
      </c>
    </row>
    <row r="641" spans="1:6" ht="12.75" customHeight="1" x14ac:dyDescent="0.2">
      <c r="A641" s="53" t="s">
        <v>608</v>
      </c>
      <c r="B641" s="85" t="s">
        <v>1279</v>
      </c>
      <c r="C641" s="50" t="s">
        <v>1280</v>
      </c>
      <c r="D641" s="51">
        <f t="shared" ref="D641:E641" si="182">IF(D639&gt;=D640,D639-D640,0)</f>
        <v>6631.8200000000652</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1634.8600000001024</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10190.799999999999</v>
      </c>
      <c r="E644" s="51">
        <f t="shared" si="185"/>
        <v>3616.579999999999</v>
      </c>
      <c r="F644" s="52">
        <f t="shared" si="119"/>
        <v>35.488676060760675</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3558.9799999999341</v>
      </c>
      <c r="E646" s="51">
        <f t="shared" si="187"/>
        <v>5251.4400000001015</v>
      </c>
      <c r="F646" s="52">
        <f t="shared" si="119"/>
        <v>147.55463644078355</v>
      </c>
    </row>
    <row r="647" spans="1:6" ht="24" x14ac:dyDescent="0.2">
      <c r="A647" s="55" t="s">
        <v>1291</v>
      </c>
      <c r="B647" s="233" t="s">
        <v>1292</v>
      </c>
      <c r="C647" s="56" t="s">
        <v>1291</v>
      </c>
      <c r="D647" s="243">
        <v>35398.44</v>
      </c>
      <c r="E647" s="243">
        <v>40479.21</v>
      </c>
      <c r="F647" s="57">
        <f t="shared" si="119"/>
        <v>114.35309013617547</v>
      </c>
    </row>
    <row r="648" spans="1:6" s="75" customFormat="1" ht="20.100000000000001" customHeight="1" x14ac:dyDescent="0.2">
      <c r="A648" s="352" t="s">
        <v>1293</v>
      </c>
      <c r="B648" s="353"/>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34616.239999999998</v>
      </c>
      <c r="E650" s="242">
        <v>20883.88</v>
      </c>
      <c r="F650" s="52">
        <f t="shared" si="188"/>
        <v>60.329718074522255</v>
      </c>
    </row>
    <row r="651" spans="1:6" ht="12.75" customHeight="1" x14ac:dyDescent="0.2">
      <c r="A651" s="53" t="s">
        <v>1298</v>
      </c>
      <c r="B651" s="85" t="s">
        <v>1299</v>
      </c>
      <c r="C651" s="50" t="s">
        <v>1298</v>
      </c>
      <c r="D651" s="242">
        <v>34616.239999999998</v>
      </c>
      <c r="E651" s="242">
        <v>20883.88</v>
      </c>
      <c r="F651" s="52">
        <f t="shared" si="188"/>
        <v>60.329718074522255</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31</v>
      </c>
      <c r="E654" s="262">
        <v>31</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29</v>
      </c>
      <c r="E656" s="262">
        <v>23</v>
      </c>
      <c r="F656" s="52">
        <f t="shared" si="188"/>
        <v>79.310344827586206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433295.93</v>
      </c>
      <c r="E675" s="242">
        <v>494661.74</v>
      </c>
      <c r="F675" s="52">
        <f t="shared" si="188"/>
        <v>114.16256321632193</v>
      </c>
    </row>
    <row r="676" spans="1:6" ht="24" x14ac:dyDescent="0.2">
      <c r="A676" s="53">
        <v>63613</v>
      </c>
      <c r="B676" s="232" t="s">
        <v>1349</v>
      </c>
      <c r="C676" s="50" t="s">
        <v>1350</v>
      </c>
      <c r="D676" s="242">
        <v>9907.33</v>
      </c>
      <c r="E676" s="242">
        <v>11219.47</v>
      </c>
      <c r="F676" s="52">
        <f t="shared" si="188"/>
        <v>113.24413338407018</v>
      </c>
    </row>
    <row r="677" spans="1:6" ht="24" x14ac:dyDescent="0.2">
      <c r="A677" s="53">
        <v>63622</v>
      </c>
      <c r="B677" s="232" t="s">
        <v>1351</v>
      </c>
      <c r="C677" s="50" t="s">
        <v>1352</v>
      </c>
      <c r="D677" s="242">
        <v>3095.68</v>
      </c>
      <c r="E677" s="242">
        <v>990.87</v>
      </c>
      <c r="F677" s="52">
        <f t="shared" si="188"/>
        <v>32.008153297498453</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7748.99</v>
      </c>
      <c r="E710" s="242">
        <v>961.13</v>
      </c>
      <c r="F710" s="52">
        <f t="shared" si="188"/>
        <v>12.403293848617691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2391.88</v>
      </c>
      <c r="E717" s="242">
        <v>491.46</v>
      </c>
      <c r="F717" s="52">
        <f t="shared" si="188"/>
        <v>20.547017408900111</v>
      </c>
    </row>
    <row r="718" spans="1:6" ht="12.75" customHeight="1" x14ac:dyDescent="0.2">
      <c r="A718" s="53">
        <v>32121</v>
      </c>
      <c r="B718" s="85" t="s">
        <v>1415</v>
      </c>
      <c r="C718" s="50" t="s">
        <v>1416</v>
      </c>
      <c r="D718" s="242">
        <v>23619.8</v>
      </c>
      <c r="E718" s="242">
        <v>24810.47</v>
      </c>
      <c r="F718" s="52">
        <f t="shared" si="188"/>
        <v>105.04098256547474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678.21</v>
      </c>
      <c r="E720" s="242">
        <v>1097</v>
      </c>
      <c r="F720" s="52">
        <f t="shared" si="188"/>
        <v>161.74931068548088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12904.79</v>
      </c>
      <c r="E828" s="242">
        <v>15522.87</v>
      </c>
      <c r="F828" s="52">
        <f t="shared" si="190"/>
        <v>120.28766062834033</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8" t="s">
        <v>1944</v>
      </c>
      <c r="B983" s="349"/>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6"/>
      <c r="E994" s="347"/>
      <c r="F994" s="71"/>
    </row>
    <row r="995" spans="1:6" ht="15" customHeight="1" x14ac:dyDescent="0.2">
      <c r="A995" s="188"/>
      <c r="B995" s="211"/>
      <c r="C995" s="221"/>
      <c r="D995" s="346"/>
      <c r="E995" s="347"/>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8" workbookViewId="0">
      <selection activeCell="E247" sqref="E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4" t="s">
        <v>32</v>
      </c>
      <c r="B2" s="355"/>
      <c r="C2" s="355"/>
      <c r="D2" s="355"/>
      <c r="E2" s="355"/>
      <c r="F2" s="355"/>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7" t="s">
        <v>1968</v>
      </c>
      <c r="B5" s="358"/>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659743.62000000011</v>
      </c>
      <c r="E6" s="229">
        <f t="shared" si="0"/>
        <v>652739.63000000012</v>
      </c>
      <c r="F6" s="230">
        <f t="shared" ref="F6:F260" si="1">IF(D6&gt;0,IF(E6/D6&gt;=100,"&gt;&gt;100",E6/D6*100),"-")</f>
        <v>98.938377001660129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583142.45000000007</v>
      </c>
      <c r="E7" s="104">
        <f t="shared" si="2"/>
        <v>574159.69000000006</v>
      </c>
      <c r="F7" s="93">
        <f t="shared" si="1"/>
        <v>98.459594220931777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109487.72</v>
      </c>
      <c r="E8" s="104">
        <f>E9+E10-E11</f>
        <v>109487.72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109487.72</v>
      </c>
      <c r="E9" s="247">
        <v>109487.72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473654.73000000004</v>
      </c>
      <c r="E12" s="104">
        <f t="shared" si="3"/>
        <v>464171.97000000009</v>
      </c>
      <c r="F12" s="93">
        <f t="shared" si="1"/>
        <v>97.997959399666513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407542.89</v>
      </c>
      <c r="E13" s="104">
        <f t="shared" si="4"/>
        <v>398261.42000000004</v>
      </c>
      <c r="F13" s="93">
        <f t="shared" si="1"/>
        <v>97.72257835242813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614923.42000000004</v>
      </c>
      <c r="E15" s="247">
        <v>614923.42000000004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207380.53</v>
      </c>
      <c r="E18" s="247">
        <v>216662</v>
      </c>
      <c r="F18" s="93">
        <f t="shared" si="1"/>
        <v>104.47557444278881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14865.989999999991</v>
      </c>
      <c r="E19" s="104">
        <f t="shared" si="5"/>
        <v>13380.920000000042</v>
      </c>
      <c r="F19" s="93">
        <f t="shared" si="1"/>
        <v>90.010285221502571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253339.18</v>
      </c>
      <c r="E20" s="247">
        <v>268990.62</v>
      </c>
      <c r="F20" s="93">
        <f t="shared" si="1"/>
        <v>106.17805741693805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220.52</v>
      </c>
      <c r="E21" s="247">
        <v>220.52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4221.3999999999996</v>
      </c>
      <c r="E22" s="247">
        <v>4221.3999999999996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5410.28</v>
      </c>
      <c r="E25" s="247">
        <v>5410.28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20700.16</v>
      </c>
      <c r="E26" s="247">
        <v>20997.69</v>
      </c>
      <c r="F26" s="93">
        <f t="shared" si="1"/>
        <v>101.43733188535739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269025.55</v>
      </c>
      <c r="E28" s="247">
        <v>286459.59000000003</v>
      </c>
      <c r="F28" s="93">
        <f t="shared" si="1"/>
        <v>106.48044024071322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50268.079999999994</v>
      </c>
      <c r="E35" s="104">
        <f t="shared" si="7"/>
        <v>51551.86</v>
      </c>
      <c r="F35" s="93">
        <f t="shared" si="1"/>
        <v>102.55386718569719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55256.95</v>
      </c>
      <c r="E36" s="247">
        <v>56540.73</v>
      </c>
      <c r="F36" s="93">
        <f t="shared" si="1"/>
        <v>102.32329145926442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4988.87</v>
      </c>
      <c r="E40" s="247">
        <v>4988.87</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977.77</v>
      </c>
      <c r="E45" s="104">
        <f t="shared" si="9"/>
        <v>977.77</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977.77</v>
      </c>
      <c r="E47" s="247">
        <v>977.77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21382.97</v>
      </c>
      <c r="E54" s="247">
        <v>21891.45</v>
      </c>
      <c r="F54" s="93">
        <f t="shared" si="1"/>
        <v>102.37796713927017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21382.97</v>
      </c>
      <c r="E55" s="247">
        <v>21891.45</v>
      </c>
      <c r="F55" s="93">
        <f t="shared" si="1"/>
        <v>102.37796713927017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500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500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76601.17</v>
      </c>
      <c r="E68" s="104">
        <f t="shared" si="13"/>
        <v>78579.94</v>
      </c>
      <c r="F68" s="93">
        <f t="shared" si="1"/>
        <v>102.58321119638252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4197.1000000000004</v>
      </c>
      <c r="E78" s="104">
        <f>E79+SUM(E82:E84)-E85+E86</f>
        <v>3844.78</v>
      </c>
      <c r="F78" s="93">
        <f t="shared" si="1"/>
        <v>91.605632460508446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4197.1000000000004</v>
      </c>
      <c r="E86" s="247">
        <v>3844.78</v>
      </c>
      <c r="F86" s="93">
        <f t="shared" si="1"/>
        <v>91.605632460508446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37005.629999999997</v>
      </c>
      <c r="E146" s="104">
        <f t="shared" si="26"/>
        <v>34255.949999999997</v>
      </c>
      <c r="F146" s="93">
        <f t="shared" si="1"/>
        <v>92.569563063782454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1361.77</v>
      </c>
      <c r="E159" s="247">
        <v>488.52</v>
      </c>
      <c r="F159" s="93">
        <f t="shared" si="1"/>
        <v>35.873899410326267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35643.86</v>
      </c>
      <c r="E161" s="247">
        <v>33767.43</v>
      </c>
      <c r="F161" s="93">
        <f t="shared" si="1"/>
        <v>94.735615054037353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35398.44</v>
      </c>
      <c r="E170" s="104">
        <f t="shared" si="29"/>
        <v>40479.21</v>
      </c>
      <c r="F170" s="93">
        <f t="shared" si="1"/>
        <v>114.35309013617547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35398.44</v>
      </c>
      <c r="E173" s="247">
        <v>40479.21</v>
      </c>
      <c r="F173" s="93">
        <f t="shared" si="1"/>
        <v>114.35309013617547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2" t="s">
        <v>2267</v>
      </c>
      <c r="B174" s="353"/>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659743.62</v>
      </c>
      <c r="E175" s="104">
        <f t="shared" si="30"/>
        <v>652739.63</v>
      </c>
      <c r="F175" s="93">
        <f t="shared" si="1"/>
        <v>98.938377001660129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78855.990000000005</v>
      </c>
      <c r="E176" s="104">
        <f t="shared" si="31"/>
        <v>83342.860000000015</v>
      </c>
      <c r="F176" s="93">
        <f t="shared" si="1"/>
        <v>105.68995456147341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78854.66</v>
      </c>
      <c r="E177" s="104">
        <f t="shared" si="32"/>
        <v>83342.860000000015</v>
      </c>
      <c r="F177" s="93">
        <f t="shared" si="1"/>
        <v>105.69173717824667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33363.75</v>
      </c>
      <c r="E178" s="247">
        <v>39330.370000000003</v>
      </c>
      <c r="F178" s="93">
        <f t="shared" si="1"/>
        <v>117.88354126859242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4134.42</v>
      </c>
      <c r="E179" s="247">
        <v>4585.01</v>
      </c>
      <c r="F179" s="93">
        <f t="shared" si="1"/>
        <v>110.89850571543288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41356.49</v>
      </c>
      <c r="E188" s="247">
        <v>39427.480000000003</v>
      </c>
      <c r="F188" s="93">
        <f t="shared" si="1"/>
        <v>95.33565348509994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1.33</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1.33</v>
      </c>
      <c r="E236" s="247">
        <v>0</v>
      </c>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580887.63</v>
      </c>
      <c r="E237" s="104">
        <f t="shared" si="41"/>
        <v>569396.77</v>
      </c>
      <c r="F237" s="93">
        <f t="shared" si="1"/>
        <v>98.021844603576767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583084.84</v>
      </c>
      <c r="E238" s="104">
        <f t="shared" si="42"/>
        <v>574159.68999999994</v>
      </c>
      <c r="F238" s="93">
        <f t="shared" si="1"/>
        <v>98.469322234479634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583084.84</v>
      </c>
      <c r="E239" s="104">
        <f t="shared" si="43"/>
        <v>574159.68999999994</v>
      </c>
      <c r="F239" s="93">
        <f t="shared" si="1"/>
        <v>98.469322234479634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583084.84</v>
      </c>
      <c r="E240" s="247">
        <v>574159.68999999994</v>
      </c>
      <c r="F240" s="93">
        <f t="shared" si="1"/>
        <v>98.469322234479634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-3558.9799999999996</v>
      </c>
      <c r="E245" s="104">
        <f t="shared" si="45"/>
        <v>-5251.4400000000005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6724.73</v>
      </c>
      <c r="E246" s="104">
        <f t="shared" si="46"/>
        <v>5125.18</v>
      </c>
      <c r="F246" s="93">
        <f t="shared" si="1"/>
        <v>76.213914908107853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6724.73</v>
      </c>
      <c r="E247" s="247">
        <v>5125.18</v>
      </c>
      <c r="F247" s="93">
        <f t="shared" si="1"/>
        <v>76.213914908107853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10283.709999999999</v>
      </c>
      <c r="E250" s="104">
        <f t="shared" si="47"/>
        <v>10376.620000000001</v>
      </c>
      <c r="F250" s="93">
        <f t="shared" si="1"/>
        <v>100.90346771738994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10283.709999999999</v>
      </c>
      <c r="E252" s="247">
        <v>10376.620000000001</v>
      </c>
      <c r="F252" s="93">
        <f t="shared" si="1"/>
        <v>100.90346771738994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1361.77</v>
      </c>
      <c r="E255" s="247">
        <v>488.52</v>
      </c>
      <c r="F255" s="93">
        <f t="shared" si="1"/>
        <v>35.873899410326267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21448.86</v>
      </c>
      <c r="E259" s="104">
        <f t="shared" si="49"/>
        <v>18968</v>
      </c>
      <c r="F259" s="93">
        <f t="shared" si="1"/>
        <v>88.433604396690541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21448.86</v>
      </c>
      <c r="E260" s="248">
        <v>18968</v>
      </c>
      <c r="F260" s="97">
        <f t="shared" si="1"/>
        <v>88.433604396690541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6" t="s">
        <v>1293</v>
      </c>
      <c r="B261" s="353"/>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488.52</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37005.629999999997</v>
      </c>
      <c r="E265" s="247">
        <v>33767.43</v>
      </c>
      <c r="F265" s="93">
        <f t="shared" si="50"/>
        <v>91.24943961229684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4197.1000000000004</v>
      </c>
      <c r="E268" s="247">
        <v>2254.5500000000002</v>
      </c>
      <c r="F268" s="93">
        <f t="shared" si="50"/>
        <v>53.716852112172688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1590.23</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35643.86</v>
      </c>
      <c r="E286" s="247">
        <v>33767.43</v>
      </c>
      <c r="F286" s="93">
        <f t="shared" si="50"/>
        <v>94.735615054037353</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617</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78854.66</v>
      </c>
      <c r="E288" s="247">
        <v>82725.86</v>
      </c>
      <c r="F288" s="93">
        <f t="shared" si="50"/>
        <v>104.90928500611123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37180.32</v>
      </c>
      <c r="E297" s="247">
        <v>37180.32</v>
      </c>
      <c r="F297" s="93">
        <f t="shared" si="50"/>
        <v>100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4176.17</v>
      </c>
      <c r="E302" s="247">
        <v>2247.16</v>
      </c>
      <c r="F302" s="93">
        <f t="shared" si="50"/>
        <v>53.809112176946819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1" workbookViewId="0">
      <selection activeCell="D118" sqref="D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9" t="s">
        <v>2535</v>
      </c>
      <c r="B2" s="360"/>
      <c r="C2" s="360"/>
      <c r="D2" s="360"/>
      <c r="E2" s="360"/>
      <c r="F2" s="360"/>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496502.59</v>
      </c>
      <c r="E114" s="81">
        <f t="shared" si="22"/>
        <v>558412.97</v>
      </c>
      <c r="F114" s="63">
        <f t="shared" si="1"/>
        <v>112.46929648443525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486339.81</v>
      </c>
      <c r="E115" s="81">
        <f t="shared" si="23"/>
        <v>535434.69999999995</v>
      </c>
      <c r="F115" s="63">
        <f t="shared" si="1"/>
        <v>110.09477097916371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486339.81</v>
      </c>
      <c r="E117" s="249">
        <v>535434.69999999995</v>
      </c>
      <c r="F117" s="63">
        <f t="shared" si="1"/>
        <v>110.09477097916371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10162.780000000001</v>
      </c>
      <c r="E126" s="249">
        <v>22978.27</v>
      </c>
      <c r="F126" s="63">
        <f t="shared" si="1"/>
        <v>226.1022082540407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496502.59</v>
      </c>
      <c r="E141" s="106">
        <f t="shared" si="28"/>
        <v>558412.97</v>
      </c>
      <c r="F141" s="82">
        <f t="shared" si="1"/>
        <v>112.46929648443525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1"/>
      <c r="E143" s="362"/>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3" t="s">
        <v>2788</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4729.0600000000004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4729.0600000000004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4729.0600000000004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311" t="s">
        <v>608</v>
      </c>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4729.0600000000004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5"/>
      <c r="E51" s="366"/>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7" t="s">
        <v>2859</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78854.66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568612.89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566829.11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459123.95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86862.68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15522.87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5319.61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1783.78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564124.69000000006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562340.91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453157.33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86412.09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15522.87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7248.62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1783.78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83342.859999999986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617</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617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617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617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82725.86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2247.16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80478.7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50"/>
  <sheetViews>
    <sheetView showGridLines="0" topLeftCell="A30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1" t="s">
        <v>2859</v>
      </c>
      <c r="B1" s="366"/>
      <c r="C1" s="366"/>
      <c r="D1" s="366"/>
      <c r="E1" s="71" t="s">
        <v>3001</v>
      </c>
      <c r="F1" s="71"/>
      <c r="G1" s="71"/>
      <c r="H1" s="71"/>
      <c r="I1" s="71"/>
      <c r="J1" s="71"/>
      <c r="K1" s="71"/>
      <c r="L1" s="71"/>
      <c r="M1" s="71"/>
      <c r="N1" s="71"/>
      <c r="O1" s="71"/>
      <c r="P1" s="71"/>
    </row>
    <row r="2" spans="1:16" ht="37.5" customHeight="1" x14ac:dyDescent="0.2">
      <c r="A2" s="371" t="s">
        <v>3002</v>
      </c>
      <c r="B2" s="366"/>
      <c r="C2" s="366"/>
      <c r="D2" s="366"/>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8658</v>
      </c>
      <c r="P3" s="71"/>
    </row>
    <row r="4" spans="1:16" ht="19.5" customHeight="1" x14ac:dyDescent="0.2">
      <c r="A4" s="372" t="s">
        <v>3006</v>
      </c>
      <c r="B4" s="373"/>
      <c r="C4" s="374"/>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5" t="s">
        <v>3019</v>
      </c>
      <c r="B14" s="369"/>
      <c r="C14" s="370"/>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8" t="s">
        <v>3025</v>
      </c>
      <c r="B20" s="369"/>
      <c r="C20" s="370"/>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8" t="s">
        <v>32</v>
      </c>
      <c r="B277" s="369"/>
      <c r="C277" s="370"/>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8" t="s">
        <v>37</v>
      </c>
      <c r="B311" s="369"/>
      <c r="C311" s="370"/>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8" t="s">
        <v>36</v>
      </c>
      <c r="B314" s="369"/>
      <c r="C314" s="370"/>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8" t="s">
        <v>3316</v>
      </c>
      <c r="B316" s="369"/>
      <c r="C316" s="370"/>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scale="10" fitToWidth="0"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3318</v>
      </c>
      <c r="B1" s="380"/>
      <c r="C1" s="380"/>
    </row>
    <row r="2" spans="1:17" ht="33" customHeight="1" x14ac:dyDescent="0.2">
      <c r="A2" s="381" t="s">
        <v>3319</v>
      </c>
      <c r="B2" s="382"/>
      <c r="C2" s="379"/>
      <c r="D2" s="4"/>
      <c r="E2" s="4"/>
      <c r="F2" s="4"/>
      <c r="G2" s="4"/>
      <c r="H2" s="4"/>
      <c r="I2" s="4"/>
      <c r="J2" s="4"/>
      <c r="K2" s="4"/>
      <c r="L2" s="4"/>
      <c r="M2" s="4"/>
      <c r="N2" s="4"/>
      <c r="O2" s="4"/>
      <c r="P2" s="4"/>
      <c r="Q2" s="4"/>
    </row>
    <row r="3" spans="1:17" ht="18.75" customHeight="1" x14ac:dyDescent="0.2">
      <c r="A3" s="304" t="s">
        <v>3320</v>
      </c>
      <c r="B3" s="383" t="s">
        <v>3321</v>
      </c>
      <c r="C3" s="379"/>
      <c r="D3" s="4"/>
      <c r="E3" s="4"/>
      <c r="F3" s="4"/>
      <c r="G3" s="4"/>
      <c r="H3" s="4"/>
      <c r="I3" s="4"/>
      <c r="J3" s="4"/>
      <c r="K3" s="4"/>
      <c r="L3" s="4"/>
      <c r="M3" s="4"/>
      <c r="N3" s="4"/>
      <c r="O3" s="4"/>
      <c r="P3" s="4"/>
      <c r="Q3" s="4"/>
    </row>
    <row r="4" spans="1:17" ht="37.5" hidden="1" customHeight="1" x14ac:dyDescent="0.2">
      <c r="A4" s="305" t="s">
        <v>3322</v>
      </c>
      <c r="B4" s="378" t="s">
        <v>3323</v>
      </c>
      <c r="C4" s="379"/>
      <c r="D4" s="4"/>
      <c r="E4" s="4"/>
      <c r="F4" s="4"/>
      <c r="G4" s="4"/>
      <c r="H4" s="4"/>
      <c r="I4" s="4"/>
      <c r="J4" s="4"/>
      <c r="K4" s="4"/>
      <c r="L4" s="4"/>
      <c r="M4" s="4"/>
      <c r="N4" s="4"/>
      <c r="O4" s="4"/>
      <c r="P4" s="4"/>
      <c r="Q4" s="4"/>
    </row>
    <row r="5" spans="1:17" ht="48" hidden="1" customHeight="1" x14ac:dyDescent="0.2">
      <c r="A5" s="305" t="s">
        <v>3322</v>
      </c>
      <c r="B5" s="378" t="s">
        <v>3324</v>
      </c>
      <c r="C5" s="379"/>
      <c r="D5" s="4"/>
      <c r="E5" s="4"/>
      <c r="F5" s="4"/>
      <c r="G5" s="4"/>
      <c r="H5" s="4"/>
      <c r="I5" s="4"/>
      <c r="J5" s="4"/>
      <c r="K5" s="4"/>
      <c r="L5" s="4"/>
      <c r="M5" s="4"/>
      <c r="N5" s="4"/>
      <c r="O5" s="4"/>
      <c r="P5" s="4"/>
      <c r="Q5" s="4"/>
    </row>
    <row r="6" spans="1:17" ht="59.25" hidden="1" customHeight="1" x14ac:dyDescent="0.2">
      <c r="A6" s="305" t="s">
        <v>3322</v>
      </c>
      <c r="B6" s="378" t="s">
        <v>3325</v>
      </c>
      <c r="C6" s="379"/>
      <c r="D6" s="4"/>
      <c r="E6" s="4"/>
      <c r="F6" s="4"/>
      <c r="G6" s="4"/>
      <c r="H6" s="4"/>
      <c r="I6" s="4"/>
      <c r="J6" s="4"/>
      <c r="K6" s="4"/>
      <c r="L6" s="4"/>
      <c r="M6" s="4"/>
      <c r="N6" s="4"/>
      <c r="O6" s="4"/>
      <c r="P6" s="4"/>
      <c r="Q6" s="4"/>
    </row>
    <row r="7" spans="1:17" ht="48" hidden="1" customHeight="1" x14ac:dyDescent="0.2">
      <c r="A7" s="305" t="s">
        <v>3326</v>
      </c>
      <c r="B7" s="378" t="s">
        <v>3327</v>
      </c>
      <c r="C7" s="379"/>
      <c r="D7" s="4"/>
      <c r="E7" s="4"/>
      <c r="F7" s="4"/>
      <c r="G7" s="4"/>
      <c r="H7" s="4"/>
      <c r="I7" s="4"/>
      <c r="J7" s="4"/>
      <c r="K7" s="4"/>
      <c r="L7" s="4"/>
      <c r="M7" s="4"/>
      <c r="N7" s="4"/>
      <c r="O7" s="4"/>
      <c r="P7" s="4"/>
      <c r="Q7" s="4"/>
    </row>
    <row r="8" spans="1:17" ht="41.25" hidden="1" customHeight="1" x14ac:dyDescent="0.2">
      <c r="A8" s="305" t="s">
        <v>3328</v>
      </c>
      <c r="B8" s="378" t="s">
        <v>3329</v>
      </c>
      <c r="C8" s="379"/>
      <c r="D8" s="4"/>
      <c r="E8" s="4"/>
      <c r="F8" s="4"/>
      <c r="G8" s="4"/>
      <c r="H8" s="4"/>
      <c r="I8" s="4"/>
      <c r="J8" s="4"/>
      <c r="K8" s="4"/>
      <c r="L8" s="4"/>
      <c r="M8" s="4"/>
      <c r="N8" s="4"/>
      <c r="O8" s="4"/>
      <c r="P8" s="4"/>
      <c r="Q8" s="4"/>
    </row>
    <row r="9" spans="1:17" ht="59.25" hidden="1" customHeight="1" x14ac:dyDescent="0.2">
      <c r="A9" s="305" t="s">
        <v>3330</v>
      </c>
      <c r="B9" s="378" t="s">
        <v>3331</v>
      </c>
      <c r="C9" s="379"/>
      <c r="D9" s="4"/>
      <c r="E9" s="4"/>
      <c r="F9" s="4"/>
      <c r="G9" s="4"/>
      <c r="H9" s="4"/>
      <c r="I9" s="4"/>
      <c r="J9" s="4"/>
      <c r="K9" s="4"/>
      <c r="L9" s="4"/>
      <c r="M9" s="4"/>
      <c r="N9" s="4"/>
      <c r="O9" s="4"/>
      <c r="P9" s="4"/>
      <c r="Q9" s="4"/>
    </row>
    <row r="10" spans="1:17" ht="61.5" hidden="1" customHeight="1" x14ac:dyDescent="0.2">
      <c r="A10" s="305" t="s">
        <v>3330</v>
      </c>
      <c r="B10" s="378" t="s">
        <v>3332</v>
      </c>
      <c r="C10" s="379"/>
      <c r="D10" s="4"/>
      <c r="E10" s="4"/>
      <c r="F10" s="4"/>
      <c r="G10" s="4"/>
      <c r="H10" s="4"/>
      <c r="I10" s="4"/>
      <c r="J10" s="4"/>
      <c r="K10" s="4"/>
      <c r="L10" s="4"/>
      <c r="M10" s="4"/>
      <c r="N10" s="4"/>
      <c r="O10" s="4"/>
      <c r="P10" s="4"/>
      <c r="Q10" s="4"/>
    </row>
    <row r="11" spans="1:17" ht="43.5" hidden="1" customHeight="1" x14ac:dyDescent="0.2">
      <c r="A11" s="305" t="s">
        <v>3330</v>
      </c>
      <c r="B11" s="378" t="s">
        <v>3333</v>
      </c>
      <c r="C11" s="379"/>
      <c r="D11" s="4"/>
      <c r="E11" s="4"/>
      <c r="F11" s="4"/>
      <c r="G11" s="4"/>
      <c r="H11" s="4"/>
      <c r="I11" s="4"/>
      <c r="J11" s="4"/>
      <c r="K11" s="4"/>
      <c r="L11" s="4"/>
      <c r="M11" s="4"/>
      <c r="N11" s="4"/>
      <c r="O11" s="4"/>
      <c r="P11" s="4"/>
      <c r="Q11" s="4"/>
    </row>
    <row r="12" spans="1:17" ht="27.75" hidden="1" customHeight="1" x14ac:dyDescent="0.2">
      <c r="A12" s="305" t="s">
        <v>3334</v>
      </c>
      <c r="B12" s="378" t="s">
        <v>3335</v>
      </c>
      <c r="C12" s="379"/>
      <c r="D12" s="4"/>
      <c r="E12" s="4"/>
      <c r="F12" s="4"/>
      <c r="G12" s="4"/>
      <c r="H12" s="4"/>
      <c r="I12" s="4"/>
      <c r="J12" s="4"/>
      <c r="K12" s="4"/>
      <c r="L12" s="4"/>
      <c r="M12" s="4"/>
      <c r="N12" s="4"/>
      <c r="O12" s="4"/>
      <c r="P12" s="4"/>
      <c r="Q12" s="4"/>
    </row>
    <row r="13" spans="1:17" ht="27.75" hidden="1" customHeight="1" x14ac:dyDescent="0.2">
      <c r="A13" s="305" t="s">
        <v>3336</v>
      </c>
      <c r="B13" s="378" t="s">
        <v>3337</v>
      </c>
      <c r="C13" s="379"/>
      <c r="D13" s="4"/>
      <c r="E13" s="4"/>
      <c r="F13" s="4"/>
      <c r="G13" s="4"/>
      <c r="H13" s="4"/>
      <c r="I13" s="4"/>
      <c r="J13" s="4"/>
      <c r="K13" s="4"/>
      <c r="L13" s="4"/>
      <c r="M13" s="4"/>
      <c r="N13" s="4"/>
      <c r="O13" s="4"/>
      <c r="P13" s="4"/>
      <c r="Q13" s="4"/>
    </row>
    <row r="14" spans="1:17" ht="45.75" hidden="1" customHeight="1" x14ac:dyDescent="0.2">
      <c r="A14" s="305" t="s">
        <v>3338</v>
      </c>
      <c r="B14" s="378" t="s">
        <v>3339</v>
      </c>
      <c r="C14" s="379"/>
      <c r="D14" s="4"/>
      <c r="E14" s="4"/>
      <c r="F14" s="4"/>
      <c r="G14" s="4"/>
      <c r="H14" s="4"/>
      <c r="I14" s="4"/>
      <c r="J14" s="4"/>
      <c r="K14" s="4"/>
      <c r="L14" s="4"/>
      <c r="M14" s="4"/>
      <c r="N14" s="4"/>
      <c r="O14" s="4"/>
      <c r="P14" s="4"/>
      <c r="Q14" s="4"/>
    </row>
    <row r="15" spans="1:17" ht="45.75" hidden="1" customHeight="1" x14ac:dyDescent="0.2">
      <c r="A15" s="305" t="s">
        <v>3340</v>
      </c>
      <c r="B15" s="378" t="s">
        <v>3341</v>
      </c>
      <c r="C15" s="379"/>
      <c r="D15" s="4"/>
      <c r="E15" s="4"/>
      <c r="F15" s="4"/>
      <c r="G15" s="4"/>
      <c r="H15" s="4"/>
      <c r="I15" s="4"/>
      <c r="J15" s="4"/>
      <c r="K15" s="4"/>
      <c r="L15" s="4"/>
      <c r="M15" s="4"/>
      <c r="N15" s="4"/>
      <c r="O15" s="4"/>
      <c r="P15" s="4"/>
      <c r="Q15" s="4"/>
    </row>
    <row r="16" spans="1:17" ht="51" hidden="1" customHeight="1" x14ac:dyDescent="0.2">
      <c r="A16" s="305" t="s">
        <v>3342</v>
      </c>
      <c r="B16" s="378" t="s">
        <v>3343</v>
      </c>
      <c r="C16" s="379"/>
      <c r="D16" s="4"/>
      <c r="E16" s="4"/>
      <c r="F16" s="4"/>
      <c r="G16" s="4"/>
      <c r="H16" s="4"/>
      <c r="I16" s="4"/>
      <c r="J16" s="4"/>
      <c r="K16" s="4"/>
      <c r="L16" s="4"/>
      <c r="M16" s="4"/>
      <c r="N16" s="4"/>
      <c r="O16" s="4"/>
      <c r="P16" s="4"/>
      <c r="Q16" s="4"/>
    </row>
    <row r="17" spans="1:17" ht="27.75" hidden="1" customHeight="1" x14ac:dyDescent="0.2">
      <c r="A17" s="305" t="s">
        <v>3344</v>
      </c>
      <c r="B17" s="378" t="s">
        <v>3345</v>
      </c>
      <c r="C17" s="379"/>
      <c r="D17" s="4"/>
      <c r="E17" s="4"/>
      <c r="F17" s="4"/>
      <c r="G17" s="4"/>
      <c r="H17" s="4"/>
      <c r="I17" s="4"/>
      <c r="J17" s="4"/>
      <c r="K17" s="4"/>
      <c r="L17" s="4"/>
      <c r="M17" s="4"/>
      <c r="N17" s="4"/>
      <c r="O17" s="4"/>
      <c r="P17" s="4"/>
      <c r="Q17" s="4"/>
    </row>
    <row r="18" spans="1:17" ht="27.75" hidden="1" customHeight="1" x14ac:dyDescent="0.2">
      <c r="A18" s="305" t="s">
        <v>3346</v>
      </c>
      <c r="B18" s="378" t="s">
        <v>3347</v>
      </c>
      <c r="C18" s="379"/>
      <c r="D18" s="4"/>
      <c r="E18" s="4"/>
      <c r="F18" s="4"/>
      <c r="G18" s="4"/>
      <c r="H18" s="4"/>
      <c r="I18" s="4"/>
      <c r="J18" s="4"/>
      <c r="K18" s="4"/>
      <c r="L18" s="4"/>
      <c r="M18" s="4"/>
      <c r="N18" s="4"/>
      <c r="O18" s="4"/>
      <c r="P18" s="4"/>
      <c r="Q18" s="4"/>
    </row>
    <row r="19" spans="1:17" ht="45" hidden="1" customHeight="1" x14ac:dyDescent="0.2">
      <c r="A19" s="305" t="s">
        <v>3346</v>
      </c>
      <c r="B19" s="378" t="s">
        <v>3348</v>
      </c>
      <c r="C19" s="379"/>
      <c r="D19" s="4"/>
      <c r="E19" s="4"/>
      <c r="F19" s="4"/>
      <c r="G19" s="4"/>
      <c r="H19" s="4"/>
      <c r="I19" s="4"/>
      <c r="J19" s="4"/>
      <c r="K19" s="4"/>
      <c r="L19" s="4"/>
      <c r="M19" s="4"/>
      <c r="N19" s="4"/>
      <c r="O19" s="4"/>
      <c r="P19" s="4"/>
      <c r="Q19" s="4"/>
    </row>
    <row r="20" spans="1:17" ht="45" hidden="1" customHeight="1" x14ac:dyDescent="0.2">
      <c r="A20" s="305" t="s">
        <v>3349</v>
      </c>
      <c r="B20" s="378" t="s">
        <v>3350</v>
      </c>
      <c r="C20" s="379"/>
      <c r="D20" s="4"/>
      <c r="E20" s="4"/>
      <c r="F20" s="4"/>
      <c r="G20" s="4"/>
      <c r="H20" s="4"/>
      <c r="I20" s="4"/>
      <c r="J20" s="4"/>
      <c r="K20" s="4"/>
      <c r="L20" s="4"/>
      <c r="M20" s="4"/>
      <c r="N20" s="4"/>
      <c r="O20" s="4"/>
      <c r="P20" s="4"/>
      <c r="Q20" s="4"/>
    </row>
    <row r="21" spans="1:17" ht="30" hidden="1" customHeight="1" x14ac:dyDescent="0.2">
      <c r="A21" s="305" t="s">
        <v>3351</v>
      </c>
      <c r="B21" s="378" t="s">
        <v>3352</v>
      </c>
      <c r="C21" s="379"/>
      <c r="D21" s="4"/>
      <c r="E21" s="4"/>
      <c r="F21" s="4"/>
      <c r="G21" s="4"/>
      <c r="H21" s="4"/>
      <c r="I21" s="4"/>
      <c r="J21" s="4"/>
      <c r="K21" s="4"/>
      <c r="L21" s="4"/>
      <c r="M21" s="4"/>
      <c r="N21" s="4"/>
      <c r="O21" s="4"/>
      <c r="P21" s="4"/>
      <c r="Q21" s="4"/>
    </row>
    <row r="22" spans="1:17" ht="30" hidden="1" customHeight="1" x14ac:dyDescent="0.2">
      <c r="A22" s="305" t="s">
        <v>3353</v>
      </c>
      <c r="B22" s="378" t="s">
        <v>3354</v>
      </c>
      <c r="C22" s="379"/>
      <c r="D22" s="4"/>
      <c r="E22" s="4"/>
      <c r="F22" s="4"/>
      <c r="G22" s="4"/>
      <c r="H22" s="4"/>
      <c r="I22" s="4"/>
      <c r="J22" s="4"/>
      <c r="K22" s="4"/>
      <c r="L22" s="4"/>
      <c r="M22" s="4"/>
      <c r="N22" s="4"/>
      <c r="O22" s="4"/>
      <c r="P22" s="4"/>
      <c r="Q22" s="4"/>
    </row>
    <row r="23" spans="1:17" ht="30" hidden="1" customHeight="1" x14ac:dyDescent="0.2">
      <c r="A23" s="305" t="s">
        <v>3355</v>
      </c>
      <c r="B23" s="378" t="s">
        <v>3356</v>
      </c>
      <c r="C23" s="379"/>
      <c r="D23" s="4"/>
      <c r="E23" s="4"/>
      <c r="F23" s="4"/>
      <c r="G23" s="4"/>
      <c r="H23" s="4"/>
      <c r="I23" s="4"/>
      <c r="J23" s="4"/>
      <c r="K23" s="4"/>
      <c r="L23" s="4"/>
      <c r="M23" s="4"/>
      <c r="N23" s="4"/>
      <c r="O23" s="4"/>
      <c r="P23" s="4"/>
      <c r="Q23" s="4"/>
    </row>
    <row r="24" spans="1:17" ht="30" hidden="1" customHeight="1" x14ac:dyDescent="0.2">
      <c r="A24" s="305" t="s">
        <v>3357</v>
      </c>
      <c r="B24" s="378" t="s">
        <v>3358</v>
      </c>
      <c r="C24" s="379"/>
      <c r="D24" s="4"/>
      <c r="E24" s="4"/>
      <c r="F24" s="4"/>
      <c r="G24" s="4"/>
      <c r="H24" s="4"/>
      <c r="I24" s="4"/>
      <c r="J24" s="4"/>
      <c r="K24" s="4"/>
      <c r="L24" s="4"/>
      <c r="M24" s="4"/>
      <c r="N24" s="4"/>
      <c r="O24" s="4"/>
      <c r="P24" s="4"/>
      <c r="Q24" s="4"/>
    </row>
    <row r="25" spans="1:17" ht="30" hidden="1" customHeight="1" x14ac:dyDescent="0.2">
      <c r="A25" s="305" t="s">
        <v>3359</v>
      </c>
      <c r="B25" s="378" t="s">
        <v>3360</v>
      </c>
      <c r="C25" s="379"/>
      <c r="D25" s="4"/>
      <c r="E25" s="4"/>
      <c r="F25" s="4"/>
      <c r="G25" s="4"/>
      <c r="H25" s="4"/>
      <c r="I25" s="4"/>
      <c r="J25" s="4"/>
      <c r="K25" s="4"/>
      <c r="L25" s="4"/>
      <c r="M25" s="4"/>
      <c r="N25" s="4"/>
      <c r="O25" s="4"/>
      <c r="P25" s="4"/>
      <c r="Q25" s="4"/>
    </row>
    <row r="26" spans="1:17" ht="30" hidden="1" customHeight="1" x14ac:dyDescent="0.2">
      <c r="A26" s="305" t="s">
        <v>3361</v>
      </c>
      <c r="B26" s="378" t="s">
        <v>3362</v>
      </c>
      <c r="C26" s="379"/>
      <c r="D26" s="4"/>
      <c r="E26" s="4"/>
      <c r="F26" s="4"/>
      <c r="G26" s="4"/>
      <c r="H26" s="4"/>
      <c r="I26" s="4"/>
      <c r="J26" s="4"/>
      <c r="K26" s="4"/>
      <c r="L26" s="4"/>
      <c r="M26" s="4"/>
      <c r="N26" s="4"/>
      <c r="O26" s="4"/>
      <c r="P26" s="4"/>
      <c r="Q26" s="4"/>
    </row>
    <row r="27" spans="1:17" ht="70.5" hidden="1" customHeight="1" x14ac:dyDescent="0.2">
      <c r="A27" s="305" t="s">
        <v>3363</v>
      </c>
      <c r="B27" s="378" t="s">
        <v>3364</v>
      </c>
      <c r="C27" s="379"/>
      <c r="D27" s="4"/>
      <c r="E27" s="4"/>
      <c r="F27" s="4"/>
      <c r="G27" s="4"/>
      <c r="H27" s="4"/>
      <c r="I27" s="4"/>
      <c r="J27" s="4"/>
      <c r="K27" s="4"/>
      <c r="L27" s="4"/>
      <c r="M27" s="4"/>
      <c r="N27" s="4"/>
      <c r="O27" s="4"/>
      <c r="P27" s="4"/>
      <c r="Q27" s="4"/>
    </row>
    <row r="28" spans="1:17" ht="48" hidden="1" customHeight="1" x14ac:dyDescent="0.2">
      <c r="A28" s="305" t="s">
        <v>3365</v>
      </c>
      <c r="B28" s="378" t="s">
        <v>3366</v>
      </c>
      <c r="C28" s="379"/>
      <c r="D28" s="4"/>
      <c r="E28" s="4"/>
      <c r="F28" s="4"/>
      <c r="G28" s="4"/>
      <c r="H28" s="4"/>
      <c r="I28" s="4"/>
      <c r="J28" s="4"/>
      <c r="K28" s="4"/>
      <c r="L28" s="4"/>
      <c r="M28" s="4"/>
      <c r="N28" s="4"/>
      <c r="O28" s="4"/>
      <c r="P28" s="4"/>
      <c r="Q28" s="4"/>
    </row>
    <row r="29" spans="1:17" ht="100.5" hidden="1" customHeight="1" x14ac:dyDescent="0.2">
      <c r="A29" s="305" t="s">
        <v>3367</v>
      </c>
      <c r="B29" s="378" t="s">
        <v>3368</v>
      </c>
      <c r="C29" s="379"/>
      <c r="D29" s="4"/>
      <c r="E29" s="4"/>
      <c r="F29" s="4"/>
      <c r="G29" s="4"/>
      <c r="H29" s="4"/>
      <c r="I29" s="4"/>
      <c r="J29" s="4"/>
      <c r="K29" s="4"/>
      <c r="L29" s="4"/>
      <c r="M29" s="4"/>
      <c r="N29" s="4"/>
      <c r="O29" s="4"/>
      <c r="P29" s="4"/>
      <c r="Q29" s="4"/>
    </row>
    <row r="30" spans="1:17" ht="45" hidden="1" customHeight="1" x14ac:dyDescent="0.2">
      <c r="A30" s="305" t="s">
        <v>3369</v>
      </c>
      <c r="B30" s="378" t="s">
        <v>3370</v>
      </c>
      <c r="C30" s="379"/>
      <c r="D30" s="4"/>
      <c r="E30" s="4"/>
      <c r="F30" s="4"/>
      <c r="G30" s="4"/>
      <c r="H30" s="4"/>
      <c r="I30" s="4"/>
      <c r="J30" s="4"/>
      <c r="K30" s="4"/>
      <c r="L30" s="4"/>
      <c r="M30" s="4"/>
      <c r="N30" s="4"/>
      <c r="O30" s="4"/>
      <c r="P30" s="4"/>
      <c r="Q30" s="4"/>
    </row>
    <row r="31" spans="1:17" ht="45" hidden="1" customHeight="1" x14ac:dyDescent="0.2">
      <c r="A31" s="305" t="s">
        <v>3371</v>
      </c>
      <c r="B31" s="378" t="s">
        <v>3372</v>
      </c>
      <c r="C31" s="379"/>
      <c r="D31" s="4"/>
      <c r="E31" s="4"/>
      <c r="F31" s="4"/>
      <c r="G31" s="4"/>
      <c r="H31" s="4"/>
      <c r="I31" s="4"/>
      <c r="J31" s="4"/>
      <c r="K31" s="4"/>
      <c r="L31" s="4"/>
      <c r="M31" s="4"/>
      <c r="N31" s="4"/>
      <c r="O31" s="4"/>
      <c r="P31" s="4"/>
      <c r="Q31" s="4"/>
    </row>
    <row r="32" spans="1:17" ht="45" hidden="1" customHeight="1" x14ac:dyDescent="0.2">
      <c r="A32" s="305" t="s">
        <v>3373</v>
      </c>
      <c r="B32" s="378" t="s">
        <v>3374</v>
      </c>
      <c r="C32" s="379"/>
      <c r="D32" s="4"/>
      <c r="E32" s="4"/>
      <c r="F32" s="4"/>
      <c r="G32" s="4"/>
      <c r="H32" s="4"/>
      <c r="I32" s="4"/>
      <c r="J32" s="4"/>
      <c r="K32" s="4"/>
      <c r="L32" s="4"/>
      <c r="M32" s="4"/>
      <c r="N32" s="4"/>
      <c r="O32" s="4"/>
      <c r="P32" s="4"/>
      <c r="Q32" s="4"/>
    </row>
    <row r="33" spans="1:17" ht="72" hidden="1" customHeight="1" x14ac:dyDescent="0.2">
      <c r="A33" s="305" t="s">
        <v>3375</v>
      </c>
      <c r="B33" s="378" t="s">
        <v>3376</v>
      </c>
      <c r="C33" s="379"/>
      <c r="D33" s="4"/>
      <c r="E33" s="4"/>
      <c r="F33" s="4"/>
      <c r="G33" s="4"/>
      <c r="H33" s="4"/>
      <c r="I33" s="4"/>
      <c r="J33" s="4"/>
      <c r="K33" s="4"/>
      <c r="L33" s="4"/>
      <c r="M33" s="4"/>
      <c r="N33" s="4"/>
      <c r="O33" s="4"/>
      <c r="P33" s="4"/>
      <c r="Q33" s="4"/>
    </row>
    <row r="34" spans="1:17" ht="79.5" hidden="1" customHeight="1" x14ac:dyDescent="0.2">
      <c r="A34" s="305" t="s">
        <v>3377</v>
      </c>
      <c r="B34" s="378" t="s">
        <v>3378</v>
      </c>
      <c r="C34" s="379"/>
      <c r="D34" s="4"/>
      <c r="E34" s="4"/>
      <c r="F34" s="4"/>
      <c r="G34" s="4"/>
      <c r="H34" s="4"/>
      <c r="I34" s="4"/>
      <c r="J34" s="4"/>
      <c r="K34" s="4"/>
      <c r="L34" s="4"/>
      <c r="M34" s="4"/>
      <c r="N34" s="4"/>
      <c r="O34" s="4"/>
      <c r="P34" s="4"/>
      <c r="Q34" s="4"/>
    </row>
    <row r="35" spans="1:17" ht="70.5" hidden="1" customHeight="1" x14ac:dyDescent="0.2">
      <c r="A35" s="305" t="s">
        <v>3379</v>
      </c>
      <c r="B35" s="378" t="s">
        <v>3380</v>
      </c>
      <c r="C35" s="379"/>
      <c r="D35" s="4"/>
      <c r="E35" s="4"/>
      <c r="F35" s="4"/>
      <c r="G35" s="4"/>
      <c r="H35" s="4"/>
      <c r="I35" s="4"/>
      <c r="J35" s="4"/>
      <c r="K35" s="4"/>
      <c r="L35" s="4"/>
      <c r="M35" s="4"/>
      <c r="N35" s="4"/>
      <c r="O35" s="4"/>
      <c r="P35" s="4"/>
      <c r="Q35" s="4"/>
    </row>
    <row r="36" spans="1:17" ht="45.75" hidden="1" customHeight="1" x14ac:dyDescent="0.2">
      <c r="A36" s="305" t="s">
        <v>3381</v>
      </c>
      <c r="B36" s="378" t="s">
        <v>3382</v>
      </c>
      <c r="C36" s="379"/>
      <c r="D36" s="4"/>
      <c r="E36" s="4"/>
      <c r="F36" s="4"/>
      <c r="G36" s="4"/>
      <c r="H36" s="4"/>
      <c r="I36" s="4"/>
      <c r="J36" s="4"/>
      <c r="K36" s="4"/>
      <c r="L36" s="4"/>
      <c r="M36" s="4"/>
      <c r="N36" s="4"/>
      <c r="O36" s="4"/>
      <c r="P36" s="4"/>
      <c r="Q36" s="4"/>
    </row>
    <row r="37" spans="1:17" ht="54.75" hidden="1" customHeight="1" x14ac:dyDescent="0.2">
      <c r="A37" s="305" t="s">
        <v>3383</v>
      </c>
      <c r="B37" s="378" t="s">
        <v>3384</v>
      </c>
      <c r="C37" s="379"/>
      <c r="D37" s="4"/>
      <c r="E37" s="4"/>
      <c r="F37" s="4"/>
      <c r="G37" s="4"/>
      <c r="H37" s="4"/>
      <c r="I37" s="4"/>
      <c r="J37" s="4"/>
      <c r="K37" s="4"/>
      <c r="L37" s="4"/>
      <c r="M37" s="4"/>
      <c r="N37" s="4"/>
      <c r="O37" s="4"/>
      <c r="P37" s="4"/>
      <c r="Q37" s="4"/>
    </row>
    <row r="38" spans="1:17" ht="37.5" hidden="1" customHeight="1" x14ac:dyDescent="0.2">
      <c r="A38" s="305" t="s">
        <v>3385</v>
      </c>
      <c r="B38" s="378" t="s">
        <v>3386</v>
      </c>
      <c r="C38" s="379"/>
      <c r="D38" s="4"/>
      <c r="E38" s="4"/>
      <c r="F38" s="4"/>
      <c r="G38" s="4"/>
      <c r="H38" s="4"/>
      <c r="I38" s="4"/>
      <c r="J38" s="4"/>
      <c r="K38" s="4"/>
      <c r="L38" s="4"/>
      <c r="M38" s="4"/>
      <c r="N38" s="4"/>
      <c r="O38" s="4"/>
      <c r="P38" s="4"/>
      <c r="Q38" s="4"/>
    </row>
    <row r="39" spans="1:17" ht="61.5" hidden="1" customHeight="1" x14ac:dyDescent="0.2">
      <c r="A39" s="305" t="s">
        <v>3387</v>
      </c>
      <c r="B39" s="378" t="s">
        <v>3388</v>
      </c>
      <c r="C39" s="379"/>
      <c r="D39" s="4"/>
      <c r="E39" s="4"/>
      <c r="F39" s="4"/>
      <c r="G39" s="4"/>
      <c r="H39" s="4"/>
      <c r="I39" s="4"/>
      <c r="J39" s="4"/>
      <c r="K39" s="4"/>
      <c r="L39" s="4"/>
      <c r="M39" s="4"/>
      <c r="N39" s="4"/>
      <c r="O39" s="4"/>
      <c r="P39" s="4"/>
      <c r="Q39" s="4"/>
    </row>
    <row r="40" spans="1:17" ht="53.25" hidden="1" customHeight="1" x14ac:dyDescent="0.2">
      <c r="A40" s="305" t="s">
        <v>3389</v>
      </c>
      <c r="B40" s="378" t="s">
        <v>3390</v>
      </c>
      <c r="C40" s="379"/>
      <c r="D40" s="4"/>
      <c r="E40" s="4"/>
      <c r="F40" s="4"/>
      <c r="G40" s="4"/>
      <c r="H40" s="4"/>
      <c r="I40" s="4"/>
      <c r="J40" s="4"/>
      <c r="K40" s="4"/>
      <c r="L40" s="4"/>
      <c r="M40" s="4"/>
      <c r="N40" s="4"/>
      <c r="O40" s="4"/>
      <c r="P40" s="4"/>
      <c r="Q40" s="4"/>
    </row>
    <row r="41" spans="1:17" ht="73.5" hidden="1" customHeight="1" x14ac:dyDescent="0.2">
      <c r="A41" s="305" t="s">
        <v>3391</v>
      </c>
      <c r="B41" s="378" t="s">
        <v>3392</v>
      </c>
      <c r="C41" s="379"/>
      <c r="D41" s="4"/>
      <c r="E41" s="4"/>
      <c r="F41" s="4"/>
      <c r="G41" s="4"/>
      <c r="H41" s="4"/>
      <c r="I41" s="4"/>
      <c r="J41" s="4"/>
      <c r="K41" s="4"/>
      <c r="L41" s="4"/>
      <c r="M41" s="4"/>
      <c r="N41" s="4"/>
      <c r="O41" s="4"/>
      <c r="P41" s="4"/>
      <c r="Q41" s="4"/>
    </row>
    <row r="42" spans="1:17" ht="57.75" hidden="1" customHeight="1" x14ac:dyDescent="0.2">
      <c r="A42" s="305" t="s">
        <v>3393</v>
      </c>
      <c r="B42" s="378" t="s">
        <v>3394</v>
      </c>
      <c r="C42" s="379"/>
      <c r="D42" s="4"/>
      <c r="E42" s="4"/>
      <c r="F42" s="4"/>
      <c r="G42" s="4"/>
      <c r="H42" s="4"/>
      <c r="I42" s="4"/>
      <c r="J42" s="4"/>
      <c r="K42" s="4"/>
      <c r="L42" s="4"/>
      <c r="M42" s="4"/>
      <c r="N42" s="4"/>
      <c r="O42" s="4"/>
      <c r="P42" s="4"/>
      <c r="Q42" s="4"/>
    </row>
    <row r="43" spans="1:17" ht="84" hidden="1" customHeight="1" x14ac:dyDescent="0.2">
      <c r="A43" s="305" t="s">
        <v>3395</v>
      </c>
      <c r="B43" s="378" t="s">
        <v>3396</v>
      </c>
      <c r="C43" s="379"/>
      <c r="D43" s="4"/>
      <c r="E43" s="4"/>
      <c r="F43" s="4"/>
      <c r="G43" s="4"/>
      <c r="H43" s="4"/>
      <c r="I43" s="4"/>
      <c r="J43" s="4"/>
      <c r="K43" s="4"/>
      <c r="L43" s="4"/>
      <c r="M43" s="4"/>
      <c r="N43" s="4"/>
      <c r="O43" s="4"/>
      <c r="P43" s="4"/>
      <c r="Q43" s="4"/>
    </row>
    <row r="44" spans="1:17" ht="48" hidden="1" customHeight="1" x14ac:dyDescent="0.2">
      <c r="A44" s="305" t="s">
        <v>3397</v>
      </c>
      <c r="B44" s="378" t="s">
        <v>3398</v>
      </c>
      <c r="C44" s="379"/>
      <c r="D44" s="4"/>
      <c r="E44" s="4"/>
      <c r="F44" s="4"/>
      <c r="G44" s="4"/>
      <c r="H44" s="4"/>
      <c r="I44" s="4"/>
      <c r="J44" s="4"/>
      <c r="K44" s="4"/>
      <c r="L44" s="4"/>
      <c r="M44" s="4"/>
      <c r="N44" s="4"/>
      <c r="O44" s="4"/>
      <c r="P44" s="4"/>
      <c r="Q44" s="4"/>
    </row>
    <row r="45" spans="1:17" ht="57" hidden="1" customHeight="1" x14ac:dyDescent="0.2">
      <c r="A45" s="305" t="s">
        <v>3399</v>
      </c>
      <c r="B45" s="378" t="s">
        <v>3400</v>
      </c>
      <c r="C45" s="379"/>
      <c r="D45" s="4"/>
      <c r="E45" s="4"/>
      <c r="F45" s="4"/>
      <c r="G45" s="4"/>
      <c r="H45" s="4"/>
      <c r="I45" s="4"/>
      <c r="J45" s="4"/>
      <c r="K45" s="4"/>
      <c r="L45" s="4"/>
      <c r="M45" s="4"/>
      <c r="N45" s="4"/>
      <c r="O45" s="4"/>
      <c r="P45" s="4"/>
      <c r="Q45" s="4"/>
    </row>
    <row r="46" spans="1:17" ht="73.5" hidden="1" customHeight="1" x14ac:dyDescent="0.2">
      <c r="A46" s="305" t="s">
        <v>3401</v>
      </c>
      <c r="B46" s="387" t="s">
        <v>3402</v>
      </c>
      <c r="C46" s="379"/>
      <c r="D46" s="41"/>
      <c r="E46" s="4"/>
      <c r="F46" s="4"/>
      <c r="G46" s="4"/>
      <c r="H46" s="4"/>
      <c r="I46" s="4"/>
      <c r="J46" s="4"/>
      <c r="K46" s="4"/>
      <c r="L46" s="4"/>
      <c r="M46" s="4"/>
      <c r="N46" s="4"/>
      <c r="O46" s="4"/>
      <c r="P46" s="4"/>
      <c r="Q46" s="4"/>
    </row>
    <row r="47" spans="1:17" ht="66" hidden="1" customHeight="1" x14ac:dyDescent="0.2">
      <c r="A47" s="46" t="s">
        <v>3403</v>
      </c>
      <c r="B47" s="388" t="s">
        <v>3404</v>
      </c>
      <c r="C47" s="388"/>
      <c r="D47" s="4"/>
      <c r="E47" s="4"/>
      <c r="F47" s="4"/>
      <c r="G47" s="4"/>
      <c r="H47" s="4"/>
      <c r="I47" s="4"/>
      <c r="J47" s="4"/>
      <c r="K47" s="4"/>
      <c r="L47" s="4"/>
      <c r="M47" s="4"/>
      <c r="N47" s="4"/>
      <c r="O47" s="4"/>
      <c r="P47" s="4"/>
      <c r="Q47" s="4"/>
    </row>
    <row r="48" spans="1:17" ht="123.75" customHeight="1" x14ac:dyDescent="0.2">
      <c r="A48" s="267" t="s">
        <v>3405</v>
      </c>
      <c r="B48" s="386" t="s">
        <v>3406</v>
      </c>
      <c r="C48" s="385"/>
      <c r="D48" s="4"/>
      <c r="E48" s="4"/>
      <c r="F48" s="4"/>
      <c r="G48" s="4"/>
      <c r="H48" s="4"/>
      <c r="I48" s="4"/>
      <c r="J48" s="4"/>
      <c r="K48" s="4"/>
      <c r="L48" s="4"/>
      <c r="M48" s="4"/>
      <c r="N48" s="4"/>
      <c r="O48" s="4"/>
      <c r="P48" s="4"/>
      <c r="Q48" s="4"/>
    </row>
    <row r="49" spans="1:17" ht="34.5" customHeight="1" x14ac:dyDescent="0.2">
      <c r="A49" s="267" t="s">
        <v>3407</v>
      </c>
      <c r="B49" s="384" t="s">
        <v>3408</v>
      </c>
      <c r="C49" s="385"/>
      <c r="D49" s="4"/>
      <c r="E49" s="4"/>
      <c r="F49" s="4"/>
      <c r="G49" s="4"/>
      <c r="H49" s="4"/>
      <c r="I49" s="4"/>
      <c r="J49" s="4"/>
      <c r="K49" s="4"/>
      <c r="L49" s="4"/>
      <c r="M49" s="4"/>
      <c r="N49" s="4"/>
      <c r="O49" s="4"/>
      <c r="P49" s="4"/>
      <c r="Q49" s="4"/>
    </row>
    <row r="50" spans="1:17" ht="34.5" customHeight="1" x14ac:dyDescent="0.2">
      <c r="A50" s="267" t="s">
        <v>3409</v>
      </c>
      <c r="B50" s="384" t="s">
        <v>3410</v>
      </c>
      <c r="C50" s="385"/>
      <c r="D50" s="4"/>
      <c r="E50" s="4"/>
      <c r="F50" s="4"/>
      <c r="G50" s="4"/>
      <c r="H50" s="4"/>
      <c r="I50" s="4"/>
      <c r="J50" s="4"/>
      <c r="K50" s="4"/>
      <c r="L50" s="4"/>
      <c r="M50" s="4"/>
      <c r="N50" s="4"/>
      <c r="O50" s="4"/>
      <c r="P50" s="4"/>
      <c r="Q50" s="4"/>
    </row>
    <row r="51" spans="1:17" ht="31.5" customHeight="1" x14ac:dyDescent="0.2">
      <c r="A51" s="306" t="s">
        <v>3411</v>
      </c>
      <c r="B51" s="378" t="s">
        <v>3412</v>
      </c>
      <c r="C51" s="379"/>
      <c r="D51" s="4"/>
      <c r="E51" s="4"/>
      <c r="F51" s="4"/>
      <c r="G51" s="4"/>
      <c r="H51" s="4"/>
      <c r="I51" s="4"/>
      <c r="J51" s="4"/>
      <c r="K51" s="4"/>
      <c r="L51" s="4"/>
      <c r="M51" s="4"/>
      <c r="N51" s="4"/>
      <c r="O51" s="4"/>
      <c r="P51" s="4"/>
      <c r="Q51" s="4"/>
    </row>
    <row r="52" spans="1:17" ht="31.5" customHeight="1" x14ac:dyDescent="0.2">
      <c r="A52" s="306" t="s">
        <v>3413</v>
      </c>
      <c r="B52" s="378" t="s">
        <v>3414</v>
      </c>
      <c r="C52" s="379"/>
      <c r="D52" s="4"/>
      <c r="E52" s="4"/>
      <c r="F52" s="4"/>
      <c r="G52" s="4"/>
      <c r="H52" s="4"/>
      <c r="I52" s="4"/>
      <c r="J52" s="4"/>
      <c r="K52" s="4"/>
      <c r="L52" s="4"/>
      <c r="M52" s="4"/>
      <c r="N52" s="4"/>
      <c r="O52" s="4"/>
      <c r="P52" s="4"/>
      <c r="Q52" s="4"/>
    </row>
    <row r="53" spans="1:17" ht="31.5" customHeight="1" x14ac:dyDescent="0.2">
      <c r="A53" s="306" t="s">
        <v>3415</v>
      </c>
      <c r="B53" s="376" t="s">
        <v>3416</v>
      </c>
      <c r="C53" s="377"/>
      <c r="D53" s="4"/>
      <c r="E53" s="4"/>
      <c r="F53" s="4"/>
      <c r="G53" s="4"/>
      <c r="H53" s="4"/>
      <c r="I53" s="4"/>
      <c r="J53" s="4"/>
      <c r="K53" s="4"/>
      <c r="L53" s="4"/>
      <c r="M53" s="4"/>
      <c r="N53" s="4"/>
      <c r="O53" s="4"/>
      <c r="P53" s="4"/>
      <c r="Q53" s="4"/>
    </row>
    <row r="54" spans="1:17" ht="31.5" customHeight="1" x14ac:dyDescent="0.2">
      <c r="A54" s="306" t="s">
        <v>3417</v>
      </c>
      <c r="B54" s="376" t="s">
        <v>3418</v>
      </c>
      <c r="C54" s="377"/>
      <c r="D54" s="4"/>
      <c r="E54" s="4"/>
      <c r="F54" s="4"/>
      <c r="G54" s="4"/>
      <c r="H54" s="4"/>
      <c r="I54" s="4"/>
      <c r="J54" s="4"/>
      <c r="K54" s="4"/>
      <c r="L54" s="4"/>
      <c r="M54" s="4"/>
      <c r="N54" s="4"/>
      <c r="O54" s="4"/>
      <c r="P54" s="4"/>
      <c r="Q54" s="4"/>
    </row>
    <row r="55" spans="1:17" ht="54.6" customHeight="1" x14ac:dyDescent="0.2">
      <c r="A55" s="306" t="s">
        <v>3419</v>
      </c>
      <c r="B55" s="376" t="s">
        <v>3420</v>
      </c>
      <c r="C55" s="377"/>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OS Poljana</cp:lastModifiedBy>
  <cp:lastPrinted>2024-01-30T13:02:46Z</cp:lastPrinted>
  <dcterms:created xsi:type="dcterms:W3CDTF">2022-04-01T05:14:30Z</dcterms:created>
  <dcterms:modified xsi:type="dcterms:W3CDTF">2024-01-30T15:24:38Z</dcterms:modified>
</cp:coreProperties>
</file>